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cristian.torres\Downloads\"/>
    </mc:Choice>
  </mc:AlternateContent>
  <xr:revisionPtr revIDLastSave="0" documentId="13_ncr:1_{072650EB-BAB7-45A4-B8A1-53C5F58E02C6}" xr6:coauthVersionLast="47" xr6:coauthVersionMax="47" xr10:uidLastSave="{00000000-0000-0000-0000-000000000000}"/>
  <bookViews>
    <workbookView xWindow="3953" yWindow="3953" windowWidth="21599" windowHeight="11332" tabRatio="844" activeTab="7" xr2:uid="{00000000-000D-0000-FFFF-FFFF00000000}"/>
  </bookViews>
  <sheets>
    <sheet name="Ficha Indicadores" sheetId="7" r:id="rId1"/>
    <sheet name="dominio_descripcion" sheetId="12" state="hidden" r:id="rId2"/>
    <sheet name="Localidades Urbanas" sheetId="19" state="hidden" r:id="rId3"/>
    <sheet name="dominio_categoria" sheetId="9" state="hidden" r:id="rId4"/>
    <sheet name="dominio_indicador" sheetId="10" state="hidden" r:id="rId5"/>
    <sheet name="dominio_localidad" sheetId="13" state="hidden" r:id="rId6"/>
    <sheet name="Base" sheetId="20" state="hidden" r:id="rId7"/>
    <sheet name="Ficha" sheetId="16" r:id="rId8"/>
  </sheets>
  <definedNames>
    <definedName name="_xlnm._FilterDatabase" localSheetId="1" hidden="1">dominio_descripcion!$A$1:$D$120</definedName>
    <definedName name="_xlnm._FilterDatabase" localSheetId="7" hidden="1">Ficha!$H$60:$H$60</definedName>
    <definedName name="_xlnm._FilterDatabase" localSheetId="2" hidden="1">'Localidades Urbanas'!$A$1:$I$1968</definedName>
    <definedName name="Base">Base!$A$4:$DP$23</definedName>
    <definedName name="Indices">dominio_descripcion!$A$1:$A$97</definedName>
    <definedName name="Localidades">dominio_localidad!$A$1:$B$20</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5" i="16" l="1"/>
  <c r="G1140" i="19"/>
  <c r="G1141" i="19"/>
  <c r="G1142" i="19"/>
  <c r="G1143" i="19"/>
  <c r="G1144" i="19"/>
  <c r="G1127" i="19"/>
  <c r="G1139" i="19"/>
  <c r="G1138" i="19"/>
  <c r="G1137" i="19"/>
  <c r="G1136" i="19"/>
  <c r="G1135" i="19"/>
  <c r="G1134" i="19"/>
  <c r="G1133" i="19"/>
  <c r="G1132" i="19"/>
  <c r="G1131" i="19"/>
  <c r="G1130" i="19"/>
  <c r="G1129" i="19"/>
  <c r="G1128" i="19"/>
  <c r="G1126" i="19"/>
  <c r="H29" i="16"/>
  <c r="H30" i="16"/>
  <c r="H31" i="16"/>
  <c r="H32" i="16"/>
  <c r="F110" i="16"/>
  <c r="F89" i="16"/>
  <c r="F96" i="16"/>
  <c r="F98" i="16"/>
  <c r="F101" i="16"/>
  <c r="F66" i="16"/>
  <c r="F65" i="16"/>
  <c r="F62" i="16"/>
  <c r="F61" i="16"/>
  <c r="F38" i="16"/>
  <c r="F39" i="16"/>
  <c r="F40" i="16"/>
  <c r="F41" i="16"/>
  <c r="F42" i="16"/>
  <c r="F37" i="16"/>
  <c r="F14" i="16"/>
  <c r="F16" i="16"/>
  <c r="F17" i="16" s="1"/>
  <c r="F18" i="16"/>
  <c r="F19" i="16"/>
  <c r="F20" i="16"/>
  <c r="F21" i="16"/>
  <c r="F22" i="16"/>
  <c r="F23" i="16"/>
  <c r="F24" i="16"/>
  <c r="F25" i="16"/>
  <c r="F27" i="16"/>
  <c r="F33" i="16"/>
  <c r="F34" i="16"/>
  <c r="F35" i="16"/>
  <c r="F36" i="16"/>
  <c r="F43" i="16"/>
  <c r="F44" i="16"/>
  <c r="F45" i="16"/>
  <c r="F46" i="16"/>
  <c r="F47" i="16"/>
  <c r="F48" i="16"/>
  <c r="F49" i="16"/>
  <c r="F50" i="16"/>
  <c r="F51" i="16"/>
  <c r="F52" i="16"/>
  <c r="F54" i="16"/>
  <c r="F55" i="16"/>
  <c r="F56" i="16"/>
  <c r="F57" i="16"/>
  <c r="F58" i="16"/>
  <c r="F59" i="16"/>
  <c r="F60" i="16"/>
  <c r="F63" i="16"/>
  <c r="F64" i="16"/>
  <c r="F67" i="16"/>
  <c r="F68" i="16"/>
  <c r="F69" i="16"/>
  <c r="F70" i="16"/>
  <c r="F71" i="16"/>
  <c r="F72" i="16"/>
  <c r="F73" i="16"/>
  <c r="F74" i="16"/>
  <c r="F75" i="16"/>
  <c r="F76" i="16"/>
  <c r="F77" i="16"/>
  <c r="F78" i="16"/>
  <c r="F79" i="16"/>
  <c r="F80" i="16"/>
  <c r="F81" i="16"/>
  <c r="F82" i="16"/>
  <c r="F83" i="16"/>
  <c r="F84" i="16"/>
  <c r="F86" i="16"/>
  <c r="F87" i="16"/>
  <c r="F88" i="16"/>
  <c r="F90" i="16"/>
  <c r="F91" i="16"/>
  <c r="F92" i="16"/>
  <c r="F93" i="16"/>
  <c r="F94" i="16"/>
  <c r="F95" i="16"/>
  <c r="F97" i="16"/>
  <c r="F99" i="16"/>
  <c r="F100" i="16"/>
  <c r="F102" i="16"/>
  <c r="F103" i="16"/>
  <c r="F104" i="16"/>
  <c r="F105" i="16"/>
  <c r="F106" i="16"/>
  <c r="F107" i="16"/>
  <c r="F108" i="16"/>
  <c r="F109" i="16"/>
  <c r="F112" i="16"/>
  <c r="F113" i="16"/>
  <c r="F114" i="16"/>
  <c r="F115" i="16"/>
  <c r="F116" i="16"/>
  <c r="F117" i="16"/>
  <c r="F119" i="16"/>
  <c r="F120" i="16"/>
  <c r="F122" i="16"/>
  <c r="F123" i="16"/>
  <c r="F124" i="16"/>
  <c r="F125" i="16"/>
  <c r="F13" i="16"/>
  <c r="F26" i="16" s="1"/>
  <c r="F15" i="16"/>
  <c r="G7" i="16"/>
  <c r="F28" i="16" l="1"/>
  <c r="F32" i="16"/>
  <c r="F31" i="16"/>
  <c r="F53" i="16"/>
  <c r="F29" i="16"/>
  <c r="F30" i="16"/>
</calcChain>
</file>

<file path=xl/sharedStrings.xml><?xml version="1.0" encoding="utf-8"?>
<sst xmlns="http://schemas.openxmlformats.org/spreadsheetml/2006/main" count="2910" uniqueCount="408">
  <si>
    <t>Secretaría Distrital del Hábitat - SDHT</t>
  </si>
  <si>
    <t xml:space="preserve">Subsecretaría de Planeación y Política </t>
  </si>
  <si>
    <t>Subdirección de Información Sectorial - SIS</t>
  </si>
  <si>
    <t>Observatorio</t>
  </si>
  <si>
    <t>Boletín localidades</t>
  </si>
  <si>
    <t>Bogotá</t>
  </si>
  <si>
    <t>Autores</t>
  </si>
  <si>
    <t>Karen Lucia Camargo</t>
  </si>
  <si>
    <t>Gustavo Rojas Sánchez</t>
  </si>
  <si>
    <t>Cristian Torres</t>
  </si>
  <si>
    <t>Fecha actualización</t>
  </si>
  <si>
    <t>Este archivo incluye las 19 localidades diferentes a Sumapaz, esto debido a que la información para esta es limitada y sus fuentes difieren . Adicionalmente, este boletín no contiene un resultado agregado para Bogotá ya que para la ciudad existe mayor riqueza de información y la suma de las 19 localidades no representa los resultados de la ciudad en algunos de los indicadores.</t>
  </si>
  <si>
    <t>Categoría</t>
  </si>
  <si>
    <t>Indicador</t>
  </si>
  <si>
    <t>Descripción</t>
  </si>
  <si>
    <t>Fuente</t>
  </si>
  <si>
    <t>INDICADORES SOCIODEMOGRÁFICOS</t>
  </si>
  <si>
    <t>Población</t>
  </si>
  <si>
    <r>
      <t xml:space="preserve">Proyecciones de población construidas por la </t>
    </r>
    <r>
      <rPr>
        <b/>
        <sz val="10"/>
        <color theme="1"/>
        <rFont val="Tw Cen MT"/>
        <family val="2"/>
      </rPr>
      <t>Secretaría Distrital de Planeación - SDP</t>
    </r>
    <r>
      <rPr>
        <sz val="10"/>
        <color theme="1"/>
        <rFont val="Tw Cen MT"/>
        <family val="2"/>
      </rPr>
      <t xml:space="preserve">, con base en la información </t>
    </r>
    <r>
      <rPr>
        <i/>
        <sz val="10"/>
        <color theme="1"/>
        <rFont val="Tw Cen MT"/>
        <family val="2"/>
      </rPr>
      <t>"Proyecciones de población por área"</t>
    </r>
    <r>
      <rPr>
        <sz val="10"/>
        <color theme="1"/>
        <rFont val="Tw Cen MT"/>
        <family val="2"/>
      </rPr>
      <t xml:space="preserve"> del </t>
    </r>
    <r>
      <rPr>
        <b/>
        <sz val="10"/>
        <color theme="1"/>
        <rFont val="Tw Cen MT"/>
        <family val="2"/>
      </rPr>
      <t>Departamento Administrativo Nacional de Estadística - DANE</t>
    </r>
    <r>
      <rPr>
        <sz val="10"/>
        <color theme="1"/>
        <rFont val="Tw Cen MT"/>
        <family val="2"/>
      </rPr>
      <t xml:space="preserve">, el método para estimar las proyecciones de población para Bogotá por área (Cabecera y resto) y por localidad, se llama </t>
    </r>
    <r>
      <rPr>
        <i/>
        <sz val="10"/>
        <color theme="1"/>
        <rFont val="Tw Cen MT"/>
        <family val="2"/>
      </rPr>
      <t>“Modelo de componentes por cohortes”</t>
    </r>
    <r>
      <rPr>
        <sz val="10"/>
        <color theme="1"/>
        <rFont val="Tw Cen MT"/>
        <family val="2"/>
      </rPr>
      <t>, a partir de este método las variables determinantes de la dinámica poblacional son la fecundidad, la mortalidad y la migración.</t>
    </r>
  </si>
  <si>
    <t>Secretaría Distrital de Planeación (SDP) - Dirección de Estudios Macro. Visor poblacional:  Cifras Vivienda, Hogares y Personas para Localidad 2005 - 2035.</t>
  </si>
  <si>
    <t>Porcentaje de mujeres y hombres por localidad</t>
  </si>
  <si>
    <r>
      <t xml:space="preserve">Proyecciones de población construidas por la SDP, con base en la información </t>
    </r>
    <r>
      <rPr>
        <i/>
        <sz val="10"/>
        <color theme="1"/>
        <rFont val="Tw Cen MT"/>
        <family val="2"/>
      </rPr>
      <t>"Proyecciones de población por área"</t>
    </r>
    <r>
      <rPr>
        <sz val="10"/>
        <color theme="1"/>
        <rFont val="Tw Cen MT"/>
        <family val="2"/>
      </rPr>
      <t xml:space="preserve"> del DANE, el método para estimar las proyecciones de población para Bogotá por área (Cabecera y resto) y por localidad, se llama </t>
    </r>
    <r>
      <rPr>
        <i/>
        <sz val="10"/>
        <color theme="1"/>
        <rFont val="Tw Cen MT"/>
        <family val="2"/>
      </rPr>
      <t>“Modelo de componentes por cohortes”</t>
    </r>
    <r>
      <rPr>
        <sz val="10"/>
        <color theme="1"/>
        <rFont val="Tw Cen MT"/>
        <family val="2"/>
      </rPr>
      <t>, a partir de este método las variables determinantes de la dinámica poblacional son la fecundidad, la mortalidad y la migración.</t>
    </r>
  </si>
  <si>
    <t>Secretaría Distrital de Planeación - Dirección de Estudios Macro. Visor poblacional:  Cifras Vivienda, Hogares y Personas para Localidad 2005 - 2035</t>
  </si>
  <si>
    <t>Hogares</t>
  </si>
  <si>
    <t>Hogares por tamaño</t>
  </si>
  <si>
    <t>Se toma la información suministrada por la Encuesta Multipropósito de 2021 (EM, 2021), la cual es construida por la SDP.</t>
  </si>
  <si>
    <t>Secretaría Distrital de Planeación (EM, 2021), para más información consultar el siguiente enlace: https://www.sdp.gov.co/gestion-estudios-estrategicos/estudios-macro/encuesta-multiproposito</t>
  </si>
  <si>
    <t>Población por grupos de edad</t>
  </si>
  <si>
    <t>Población por grupos de edad:
1. Niñez y adolescencia de [0-19] años
2. Adultez de [20-59] años
3. Vejez de 60 + años</t>
  </si>
  <si>
    <t>Tamaño del hogar</t>
  </si>
  <si>
    <t>Cociente entre la proyección de población y la proyección de hogares.</t>
  </si>
  <si>
    <t>Población víctima</t>
  </si>
  <si>
    <t>Número de personas víctimas en el Registro Único de Víctimas - RUV</t>
  </si>
  <si>
    <t>Alta Consejería de Paz, las Víctimas y la Reconciliación. Elaborado a partir del Registro Único de Víctimas - RUV.</t>
  </si>
  <si>
    <t>Personas en Sisbén IV</t>
  </si>
  <si>
    <t>Población registrada en el Sistema de Identificación de Potenciales Beneficiarios de Programas Sociales - Sisbén IV</t>
  </si>
  <si>
    <t>Secretaría Distrital de Planeación Sisbén IV</t>
  </si>
  <si>
    <t>Personas en Sisbén como proporción de la población (%)</t>
  </si>
  <si>
    <r>
      <t xml:space="preserve">100*(Encuestas Sisbén IV reportadas / Población estimada 2021).
</t>
    </r>
    <r>
      <rPr>
        <b/>
        <sz val="10"/>
        <color rgb="FF000000"/>
        <rFont val="Tw Cen MT"/>
        <family val="2"/>
      </rPr>
      <t xml:space="preserve">Nota: </t>
    </r>
    <r>
      <rPr>
        <sz val="10"/>
        <color rgb="FF000000"/>
        <rFont val="Tw Cen MT"/>
        <family val="2"/>
      </rPr>
      <t>para algunas localidades se reporta un mayor número de encuestas Sisbén que población, hecho explicado por la movilidad de la población y el carácter acumulativo de la base Sisbén (a estas localidades se les asigna un valor de 100).</t>
    </r>
  </si>
  <si>
    <t>Secretaría Distrital de Planeación Sisbén IV. Cálculos SIS - SDHT</t>
  </si>
  <si>
    <t>Personas en Sisbén IV, Grupo A: Pobreza Extrema</t>
  </si>
  <si>
    <t>Población registrada en el Sistema de Identificación de Potenciales Beneficiarios de Programas Sociales Sisbén IV, Grupo A: Pobreza Extrema</t>
  </si>
  <si>
    <t>Personas en Sisbén IV, Grupo B: Pobreza Moderada</t>
  </si>
  <si>
    <t>Población registrada en el Sistema de Identificación de Potenciales Beneficiarios de Programas Sociales Sisbén IV, Grupo B: Pobreza Moderada</t>
  </si>
  <si>
    <t>Personas en Sisbén IV, Grupo C: Vulnerable</t>
  </si>
  <si>
    <t>Población registrada en el Sistema de Identificación de Potenciales Beneficiarios de Programas Sociales Sisbén IV, Grupo C: Vulnerable</t>
  </si>
  <si>
    <t>Personas en Sisbén IV, Grupo D: No Vulnerable</t>
  </si>
  <si>
    <t>Población registrada en el Sistema de Identificación de Potenciales Beneficiarios de Programas Sociales Sisbén IV, Grupo D: No Vulnerable</t>
  </si>
  <si>
    <t>INDICADORES URBANOS</t>
  </si>
  <si>
    <t>Densidad poblacional</t>
  </si>
  <si>
    <t>Número de habitantes por hectárea (ha) urbana</t>
  </si>
  <si>
    <t>Clasificación del suelo</t>
  </si>
  <si>
    <t>Número de hectáreas de suelo urbano, expansión, rural y de protección</t>
  </si>
  <si>
    <t>SDP</t>
  </si>
  <si>
    <t>Predios residenciales por estrato</t>
  </si>
  <si>
    <t>Participación de predios residenciales por estrato socioeconómico y total predios</t>
  </si>
  <si>
    <t>Parques</t>
  </si>
  <si>
    <t>Número de parques por escala
1. Metropolitano 
2. Zonales 
3. Vecinales 
4. Bolsillo 
Este incluye un indicador de área total.</t>
  </si>
  <si>
    <t>INDICADORES ECONÓMICOS</t>
  </si>
  <si>
    <t>Distribución del número de hogares por rangos de ingreso (% de hogares)</t>
  </si>
  <si>
    <t>Porcentaje de hogares en las siguientes categorías de ingreso:
1. Ingresos hasta 2 SMMLV
2. Ingresos entre 2-4 SMMLV
3. Ingresos entre 4-8 SMMLV
4. Ingresos de más de 8 SMMLV</t>
  </si>
  <si>
    <t>SDP y DANE - EMB 2021</t>
  </si>
  <si>
    <t>Pobreza monetaria</t>
  </si>
  <si>
    <t>Se divide en dos indicadores:
1. Pobres por ingreso
2. Miseria por ingreso</t>
  </si>
  <si>
    <t>Ingresos del hogar</t>
  </si>
  <si>
    <t>Se divide en dos indicadores:
1. Ingreso medio
2. Ingreso medio per cápita</t>
  </si>
  <si>
    <t>Pobreza multidimensional</t>
  </si>
  <si>
    <t>Se toman los porcentajes de hogares pobres según el Índice de Pobreza Multidimensional-IPM discriminado por localidad.</t>
  </si>
  <si>
    <t>Dinámica empresarial</t>
  </si>
  <si>
    <t>Se divide en dos indicadores:
1. Empresas con matricula activa</t>
  </si>
  <si>
    <t>Cámara de Comercio Bogotá CCB - enero- diciembre 2021</t>
  </si>
  <si>
    <t>INDICADORES DE CALIDAD DE VIDA</t>
  </si>
  <si>
    <t>Acceso a servicios públicos</t>
  </si>
  <si>
    <t>Porcentaje de hogares con acceso a acueducto, alcantarillado residencial, energía eléctrica e internet.</t>
  </si>
  <si>
    <t>Espacio público efectivo por habitante</t>
  </si>
  <si>
    <t>Metros cuadrados de espacio público efectivo por habitante</t>
  </si>
  <si>
    <t>DADEP</t>
  </si>
  <si>
    <t>Tiempos de desplazamiento a equipamientos de salud, recreación y transporte</t>
  </si>
  <si>
    <t>Promedio en minutos de los tiempos de desplazamiento a cada equipamiento
Nota: Para transporte se toma el tiempo mínimo requerido para llegar a una estación SITP y una estación de Transmilenio.</t>
  </si>
  <si>
    <t>DÉFICIT HABITACIONAL</t>
  </si>
  <si>
    <t>Hogares en déficit total</t>
  </si>
  <si>
    <t>Número de hogares en déficit habitacional y su peso en el total, según indicaciones del DANE para el cálculo se excluyen los Lugares Especiales de Alojamiento - LEA, viviendas indígenas, afro, las viviendas desocupadas, viviendas temporales y viviendas ocupadas pero con todas las personas ausentes</t>
  </si>
  <si>
    <t>Hogares en déficit cuantitativo</t>
  </si>
  <si>
    <t>Número de hogares en déficit cuantitativo y su peso en el total, según indicaciones del DANE para el cálculo se excluyen los Lugares Especiales de Alojamiento - LEA, viviendas indígenas, afro, las viviendas desocupadas, viviendas temporales y viviendas ocupadas pero con todas las personas ausentes</t>
  </si>
  <si>
    <t>Hogares en déficit cualitativo</t>
  </si>
  <si>
    <t>Número de hogares en déficit cualitativo y su peso en el total, según indicaciones del DANE para el cálculo se excluyen los Lugares Especiales de Alojamiento - LEA, viviendas indígenas, afro, las viviendas desocupadas, viviendas temporales y viviendas ocupadas pero con todas las personas ausentes</t>
  </si>
  <si>
    <t>INDICADORES DEL SECTOR HÁBITAT</t>
  </si>
  <si>
    <t>Unidades de vivienda iniciadas por tipo</t>
  </si>
  <si>
    <t>Número de viviendas que iniciaron obra</t>
  </si>
  <si>
    <t>DANE</t>
  </si>
  <si>
    <t>Planes parciales por fase (número de planes, área (ha) bruta, viviendas totales proyectadas, área (ha) VIS, número de VIS</t>
  </si>
  <si>
    <t>Planes parciales predeterminados, en determinantes, en formulación y adoptados</t>
  </si>
  <si>
    <t>Declaratorias de desarrollo y construcción prioritario</t>
  </si>
  <si>
    <t>Predios con declaratoria de desarrollo y construcción prioritaria  (número de predios y área)</t>
  </si>
  <si>
    <t>SDHT - Subdirección Gestión del Suelo</t>
  </si>
  <si>
    <t>Polígonos de monitoreo</t>
  </si>
  <si>
    <t>Número de polígonos y área respecto a localidad</t>
  </si>
  <si>
    <t>SDHT - Subdirección de Prevención y Seguimiento</t>
  </si>
  <si>
    <t>Ocupaciones informales dentro de los polígonos de monitoreo</t>
  </si>
  <si>
    <t>Número y % respecto a predios residenciales</t>
  </si>
  <si>
    <t>Mejoramiento integral de barrios</t>
  </si>
  <si>
    <t>1. Territorios con oportunidad (número y área)
2. Zonas de intervención temprana (número y área)</t>
  </si>
  <si>
    <t>SDHT</t>
  </si>
  <si>
    <t>Mejoramiento integral de viviendas</t>
  </si>
  <si>
    <t>Número de viviendas</t>
  </si>
  <si>
    <t>SDHT - CVP</t>
  </si>
  <si>
    <t>Número de hogares reasentados</t>
  </si>
  <si>
    <t>Número de familias que vivían en zonas de alto riesgo no mitigable o en rondas de cuerpos de agua que fueron reasentadas y se les entregó vivienda de reposición</t>
  </si>
  <si>
    <t>Caja de la Vivienda Popular - CVP</t>
  </si>
  <si>
    <t>Número de predios titulados</t>
  </si>
  <si>
    <t>Desarrollos informales</t>
  </si>
  <si>
    <t>Número, área  y % respecto a área urbana localidad de desarrollos informales legalizados, por legalizar y negados</t>
  </si>
  <si>
    <t>Información sobre ejecución de subsidios y avance en la meta sectorial de la entidad sobre viviendas gestionadas.
1. Mi Casa Ya
2. Mi Ahorro Mi Hogar
3. Arriendo temporal solidario
4. Plan Terrazas
5. Mejoramiento de habitabilidad
6. Mejoramiento de vivienda rural
7. Vivienda nueva rural
8. Total viviendas gestionadas VIP, VIS y No VIS.</t>
  </si>
  <si>
    <t>Información sobre prestadores del servicio de acueducto y alcantarillado en al zona rural de Bogotá
1. Número de prestadores.
2. Número de suscriptores.</t>
  </si>
  <si>
    <t>SDHT-Subdirección de Servicios Públicos</t>
  </si>
  <si>
    <t>id</t>
  </si>
  <si>
    <t>Dominio</t>
  </si>
  <si>
    <t>Responsable</t>
  </si>
  <si>
    <t>Actualización</t>
  </si>
  <si>
    <t>Cristian</t>
  </si>
  <si>
    <t>Si</t>
  </si>
  <si>
    <t>Niñez y adolescencia de [0-19] años</t>
  </si>
  <si>
    <t>Adultez de [20-59] años</t>
  </si>
  <si>
    <t>Vejez de 60 + años</t>
  </si>
  <si>
    <t>Porcentaje de hogares de 1 miembro</t>
  </si>
  <si>
    <t>Porcentaje de hogares de 2 miembros</t>
  </si>
  <si>
    <t>Porcentaje de hogares de 3 miembros</t>
  </si>
  <si>
    <t>Porcentaje de hogares de 4 o más miembros</t>
  </si>
  <si>
    <t>Personas en SISBEN IV como proporción de la población en 2022 (%)</t>
  </si>
  <si>
    <t>Catalina</t>
  </si>
  <si>
    <t>Personas en SISBEN IV</t>
  </si>
  <si>
    <t>% Personas en SISBEN IV calificadas como pobres por el Índice de Pobreza Multidimensional - IPM (aproximado)</t>
  </si>
  <si>
    <t>No aplica</t>
  </si>
  <si>
    <t>Suelo urbano (ha)</t>
  </si>
  <si>
    <t>Gustavo</t>
  </si>
  <si>
    <t>Suelo rural (ha)</t>
  </si>
  <si>
    <t>Suelo expansión urbana (ha)</t>
  </si>
  <si>
    <t>Suelo de protección (ha)</t>
  </si>
  <si>
    <t>Predios residenciales estrato 1 (%)</t>
  </si>
  <si>
    <t>Predios residenciales estrato 2 (%)</t>
  </si>
  <si>
    <t>Predios residenciales estrato 3 (%)</t>
  </si>
  <si>
    <t>Predios residenciales estrato 4 (%)</t>
  </si>
  <si>
    <t>Predios residenciales estrato 5 (%)</t>
  </si>
  <si>
    <t>Predios residenciales estrato 6 (%)</t>
  </si>
  <si>
    <t>Total predios residenciales (número)</t>
  </si>
  <si>
    <t>Número de parques (Metropolitano y Regional)</t>
  </si>
  <si>
    <t>Número de parques (Zonal)</t>
  </si>
  <si>
    <t>Número de parques (Vecinal)</t>
  </si>
  <si>
    <t>Número de parques (Bolsillo)</t>
  </si>
  <si>
    <t>Área total parques (Metropolitano y Regional) (ha)</t>
  </si>
  <si>
    <t>Área total parques (Zonal) (ha)</t>
  </si>
  <si>
    <t>Área total parques (Vecinal) (ha)</t>
  </si>
  <si>
    <t>Área total parques (Bolsillo) (ha)</t>
  </si>
  <si>
    <t>Área total parques (ha)</t>
  </si>
  <si>
    <t>Hogares con ingresos hasta 1 SMMLV (%)</t>
  </si>
  <si>
    <t>Hogares con ingresos entre 1 - 2 SMMLV (%)</t>
  </si>
  <si>
    <t>Hogares con ingresos entre 2 - 4 SMMLV (%)</t>
  </si>
  <si>
    <t>Hogares con ingresos entre 4 - 8 SMMLV (%)</t>
  </si>
  <si>
    <t>Hogares con ingresos más de 8 SMMLV (%)</t>
  </si>
  <si>
    <t>Proporción hogares urbanos por debajo de la línea de pobreza monetaria</t>
  </si>
  <si>
    <t>Proporción hogares urbanos por debajo de la línea de indigencia</t>
  </si>
  <si>
    <t>Proporción hogares centros poblados  por debajo de la línea de pobreza monetaria</t>
  </si>
  <si>
    <t>Proporción hogares área rural por debajo de la línea de pobreza monetaria</t>
  </si>
  <si>
    <t>Proporción hogares centros poblados  por debajo de la línea de indigencia</t>
  </si>
  <si>
    <t>Proporción hogares área rural por debajo de la línea de indigencia</t>
  </si>
  <si>
    <t>Proporción hogares urbano pobres por Índice de Pobreza Multidimensional [2017]</t>
  </si>
  <si>
    <t>Karen</t>
  </si>
  <si>
    <t>Ingreso medio de la unidad de gasto urbano</t>
  </si>
  <si>
    <t>Ingreso medio per cápita de la unidad de gasto urbano</t>
  </si>
  <si>
    <t xml:space="preserve">Ingreso medio del hogar centros poblados </t>
  </si>
  <si>
    <t>Ingreso medio de la unidad de gasto en el  área rural</t>
  </si>
  <si>
    <t xml:space="preserve">Ingreso medio per cápita del hogar centros poblados </t>
  </si>
  <si>
    <t>Ingreso medio per cápita del la unidad de gasto en el área rural</t>
  </si>
  <si>
    <t>Empresas con matrícula activa</t>
  </si>
  <si>
    <t>Actividad predominante (%)</t>
  </si>
  <si>
    <t>Densidad empresarial (empresas por hectárea urbana)</t>
  </si>
  <si>
    <t>% Hogares con acceso a energia eléctrica</t>
  </si>
  <si>
    <t>% Hogares con acceso a alcantarillado</t>
  </si>
  <si>
    <t>% Hogares con acceso a acueducto</t>
  </si>
  <si>
    <t>Número de equipamientos (salud y educación)</t>
  </si>
  <si>
    <t>Unidades de vivienda iniciadas VIP</t>
  </si>
  <si>
    <t>Unidades de vivienda iniciadas VIS</t>
  </si>
  <si>
    <t>Unidades de vivienda iniciadas No VIS</t>
  </si>
  <si>
    <t>Unidades de vivienda iniciadas TOTAL</t>
  </si>
  <si>
    <t>Número de planes parciales (predelimitados)</t>
  </si>
  <si>
    <t>Área bruta de planes parciales (ha) (predelimitados)</t>
  </si>
  <si>
    <t>Número de planes parciales (En proceso, formulación o viabilidad)</t>
  </si>
  <si>
    <t>Área bruta de planes parciales (ha) (En proceso, formulación o viabilidad)</t>
  </si>
  <si>
    <t>Número de planes parciales (Adoptados)</t>
  </si>
  <si>
    <t>Área bruta de planes parciales (ha) (Adoptados)</t>
  </si>
  <si>
    <t>Declaratorias de desarrollo y construcción prioritaria vigentes (número de predios)</t>
  </si>
  <si>
    <t>Declaratorias de desarrollo y construcción prioritaria vigentes (Ha)</t>
  </si>
  <si>
    <t>Polígonos de monitoreo (número de polígonos)</t>
  </si>
  <si>
    <t>Polígonos de monitoreo (ha)</t>
  </si>
  <si>
    <t>Polígonos de monitoreo (% área respecto al área urbana localidad)</t>
  </si>
  <si>
    <t>Ocupaciones informales dentro de los polígonos de monitoreo (número)</t>
  </si>
  <si>
    <t>Ocupaciones informales dentro de los polígonos de monitoreo (% respecto al total predios residenciales)</t>
  </si>
  <si>
    <t>Macroterritorios (número)</t>
  </si>
  <si>
    <t>Macroterritorios (Ha)</t>
  </si>
  <si>
    <t>Macroterritorios (Ha) como proporción del área total localidad (%)</t>
  </si>
  <si>
    <t>Territorio priorizado de mejoramiento (número)</t>
  </si>
  <si>
    <t>Territorio priorizado de mejoramiento (Ha)</t>
  </si>
  <si>
    <t>Mejoramiento integral de viviendas (número de viviendas)</t>
  </si>
  <si>
    <t>Sin Información</t>
  </si>
  <si>
    <t>Desarrollos informales legalizados y regularizados (número)</t>
  </si>
  <si>
    <t>Desarrollos informales negados (número)</t>
  </si>
  <si>
    <t>Desarrollos informales área de estudio (número)</t>
  </si>
  <si>
    <t>Desarrollos informales legalizados (ha)</t>
  </si>
  <si>
    <t>Desarrollos informales negados (ha)</t>
  </si>
  <si>
    <t>Desarrollos informales legalizados (% respecto área urbana localidad)</t>
  </si>
  <si>
    <t xml:space="preserve">Personas pobres por el índice de Pobreza Multidimnesional - IPM Censo </t>
  </si>
  <si>
    <t>% Hogares déficit habitacional</t>
  </si>
  <si>
    <t>% Hogares déficit habitacional cuantitativo</t>
  </si>
  <si>
    <t>% Hogares déficit habitacional cualitativo</t>
  </si>
  <si>
    <t>Porcentaje de mujeres por localidad</t>
  </si>
  <si>
    <t>% Hogares con acceso a internet (fijo o movil)</t>
  </si>
  <si>
    <t>Personas en SISBEN IV [2022]</t>
  </si>
  <si>
    <t>Personas en SISBEN IV, Grupo A: Pobreza Extrema</t>
  </si>
  <si>
    <t>Personas en SISBEN IV, Grupo B: Pobreza Moderada</t>
  </si>
  <si>
    <t>Personas en SISBEN IV, Grupo C: Vulnerable</t>
  </si>
  <si>
    <t>Personas en SISBEN IV, Grupo D: No Vulnerable</t>
  </si>
  <si>
    <t>Promedio del tiempo de desplazamiento a un centro médico</t>
  </si>
  <si>
    <t>Promedio del tiempo de desplazamiento a parques o zonas verdes</t>
  </si>
  <si>
    <t>Promedio del tiempo de desplazamiento a transporte</t>
  </si>
  <si>
    <t>Mi Casa Ya</t>
  </si>
  <si>
    <t>Mi Ahorro Mi Hogar</t>
  </si>
  <si>
    <t>Arriendo temporal solidario</t>
  </si>
  <si>
    <t>Plan Terrazas</t>
  </si>
  <si>
    <t>Mejoramiento de habitabilidad</t>
  </si>
  <si>
    <t>Mejoramiento de vivienda rural</t>
  </si>
  <si>
    <t>Vivienda nueva rural</t>
  </si>
  <si>
    <t>Prestadores rurales</t>
  </si>
  <si>
    <t>Suscriptores rurales</t>
  </si>
  <si>
    <t>Total de proyectos inscritos en la VUC</t>
  </si>
  <si>
    <t>Total viviendas gestionadas VIP</t>
  </si>
  <si>
    <t>Total viviendas gestionadas VIS</t>
  </si>
  <si>
    <t>Total viviendas gestionadas No VIS</t>
  </si>
  <si>
    <t>categoria</t>
  </si>
  <si>
    <t>indicador</t>
  </si>
  <si>
    <t>descripcion</t>
  </si>
  <si>
    <t>Año</t>
  </si>
  <si>
    <t>Mes</t>
  </si>
  <si>
    <t>codloc</t>
  </si>
  <si>
    <t>valor</t>
  </si>
  <si>
    <t>observacion</t>
  </si>
  <si>
    <t>Dirección de Gestión de Conocimiento, con base en el Registro Mercantil. Cámara de Comercio de Bogotá, IV trimestre 2022. Los datos corresponden al período enero - diciembre de 2021.</t>
  </si>
  <si>
    <t>Indicador de CVP: número de familias que vivían en zonas de alto riesgo no mitigable o en rondas de cuerpos de agua que fueron reasentadas y se les entregó vivienda de reposición</t>
  </si>
  <si>
    <t>Indicadorde CVP: Predios titulados</t>
  </si>
  <si>
    <t>Se toma el tiempo mínimo reportado entre estación SITP y estación de Transmilenio</t>
  </si>
  <si>
    <t>_</t>
  </si>
  <si>
    <t>dominio</t>
  </si>
  <si>
    <t>Indicadores demográficos</t>
  </si>
  <si>
    <t>Indicadores urbanos</t>
  </si>
  <si>
    <t>Indicadores económicos</t>
  </si>
  <si>
    <t>Indicadores de calidad de vida</t>
  </si>
  <si>
    <t>Déficit habitacional</t>
  </si>
  <si>
    <t>Indicadores del sector hábitat</t>
  </si>
  <si>
    <t>Población en SISBEN</t>
  </si>
  <si>
    <t>Distribución del número de hogares por rangos de ingreso</t>
  </si>
  <si>
    <t>Espacio público</t>
  </si>
  <si>
    <t>Equipamientos de salud y educación</t>
  </si>
  <si>
    <t>Planes parciales</t>
  </si>
  <si>
    <t>Ocupaciones informales</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</si>
  <si>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</si>
  <si>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</si>
  <si>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</si>
  <si>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</si>
  <si>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</si>
  <si>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</si>
  <si>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</si>
  <si>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</si>
  <si>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</si>
  <si>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</si>
  <si>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</si>
  <si>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</si>
  <si>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</si>
  <si>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</si>
  <si>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</si>
  <si>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</si>
  <si>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</si>
  <si>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</si>
  <si>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Ciudad Bolívar</t>
  </si>
  <si>
    <t>Promedio de valor</t>
  </si>
  <si>
    <t>Etiquetas de columna</t>
  </si>
  <si>
    <t>Etiquetas de fila</t>
  </si>
  <si>
    <t>Total general</t>
  </si>
  <si>
    <t>Fichas localidades SIS - SDHT</t>
  </si>
  <si>
    <t>Seleccione el código localidad</t>
  </si>
  <si>
    <t>Nombre localidad</t>
  </si>
  <si>
    <t>Dimensión</t>
  </si>
  <si>
    <t>Valor</t>
  </si>
  <si>
    <t>Demográficos</t>
  </si>
  <si>
    <t>Personas</t>
  </si>
  <si>
    <t>DANE a 2023</t>
  </si>
  <si>
    <t>Tamaño de hogar</t>
  </si>
  <si>
    <t>Mujeres (%)</t>
  </si>
  <si>
    <t>Hombres (%)</t>
  </si>
  <si>
    <t>Niñez y adolescencia [0-19]</t>
  </si>
  <si>
    <t>Adultez [20-59]</t>
  </si>
  <si>
    <t>Vejez &gt;=60</t>
  </si>
  <si>
    <t>De 1 miembros (%)</t>
  </si>
  <si>
    <t>EM - 2021</t>
  </si>
  <si>
    <t>De 2 miembros (%)</t>
  </si>
  <si>
    <t>De 3 miembros (%)</t>
  </si>
  <si>
    <t>De 4 o más miembros (%)</t>
  </si>
  <si>
    <t>RUV - 2021</t>
  </si>
  <si>
    <t>Víctimas (%)</t>
  </si>
  <si>
    <t>SDP, Sisbén IV - 2023</t>
  </si>
  <si>
    <t>Sisbén IV (%)</t>
  </si>
  <si>
    <t>Grupo A: pobreza extrema (%)</t>
  </si>
  <si>
    <t>Grupo B: pobreza moderada (%)</t>
  </si>
  <si>
    <t>Grupo C: vulnerables (%)</t>
  </si>
  <si>
    <t>Grupo D: no vulnerables (%)</t>
  </si>
  <si>
    <t>Urbano</t>
  </si>
  <si>
    <t>SDP - junio 2023</t>
  </si>
  <si>
    <t>Rural (ha)</t>
  </si>
  <si>
    <t>En expansión urbana (ha)</t>
  </si>
  <si>
    <t>De protección (ha)</t>
  </si>
  <si>
    <t>SDP y UAECD - marzo 2023</t>
  </si>
  <si>
    <t>Predios residenciales</t>
  </si>
  <si>
    <t>Parques de bolsillo</t>
  </si>
  <si>
    <t>Parques vecinales</t>
  </si>
  <si>
    <t>Parques zonales</t>
  </si>
  <si>
    <t>Parques metropolitanos y regionales</t>
  </si>
  <si>
    <t>Área de parques de bolsillo (ha)</t>
  </si>
  <si>
    <t>Área de parques vecinales (ha)</t>
  </si>
  <si>
    <t>Área de parques zonales (ha)</t>
  </si>
  <si>
    <t>Área de parques metropolitanos y regionales (ha)</t>
  </si>
  <si>
    <t>Área de parques total (ha)</t>
  </si>
  <si>
    <t>Espacio público de parques por cada 10 mil habitantes (ha)</t>
  </si>
  <si>
    <t>Económicos</t>
  </si>
  <si>
    <t>Hogares de ingresos hasta 1 smmlv (%)</t>
  </si>
  <si>
    <t>Entre 1 y 2 smmlv (%)</t>
  </si>
  <si>
    <t>Entre 2 y 4 smmlv (%)</t>
  </si>
  <si>
    <t>Entre 4 y 8 smmlv (%)</t>
  </si>
  <si>
    <t>Con ingresos de más de 8 smmlv (%)</t>
  </si>
  <si>
    <t>Pobreza monetaria urbana (%)</t>
  </si>
  <si>
    <t>Pobreza extrema urbana (%)</t>
  </si>
  <si>
    <t>Pobreza monetaria rural (%)</t>
  </si>
  <si>
    <t>Pobreza extrema rural (%)</t>
  </si>
  <si>
    <t>Ingreso por hogar urbano</t>
  </si>
  <si>
    <t>Ingreso por persona urbano</t>
  </si>
  <si>
    <t>Ingreso por hogar rural</t>
  </si>
  <si>
    <t>Ingreso por persona rural</t>
  </si>
  <si>
    <t>CCB - IV trimestre 2022</t>
  </si>
  <si>
    <t>Calidad de vida</t>
  </si>
  <si>
    <t>Hogares con acceso a energía eléctrica (%)</t>
  </si>
  <si>
    <t>Con acceso a alcantarillado (%)</t>
  </si>
  <si>
    <t>Con acceso a acueducto (%)</t>
  </si>
  <si>
    <t>Con acceso a internet móvil o fijo (%)</t>
  </si>
  <si>
    <t>Tiempo medio de desplazamiento a un centro médico</t>
  </si>
  <si>
    <t>Tiempo medio de desplazamiento a parques o zonas verdes</t>
  </si>
  <si>
    <t>Tiempo medio de desplazamiento a transporte</t>
  </si>
  <si>
    <t>Hogares en déficit</t>
  </si>
  <si>
    <t>En déficit cuantitativo</t>
  </si>
  <si>
    <t>En déficit cualitativo</t>
  </si>
  <si>
    <t>Déficit habitacional (%)</t>
  </si>
  <si>
    <t>Déficit cuantitativo (%)</t>
  </si>
  <si>
    <t>Déficit cualitativo (%)</t>
  </si>
  <si>
    <t>Personas pobres según el IPM</t>
  </si>
  <si>
    <t>Sectoriales</t>
  </si>
  <si>
    <t>Viviendas iniciadas VIP</t>
  </si>
  <si>
    <t>CEED - I Trimestre 2023</t>
  </si>
  <si>
    <t>Viviendas iniciadas VIS</t>
  </si>
  <si>
    <t>Viviendas iniciadas No VIS</t>
  </si>
  <si>
    <t>Total iniciaciones de vivienda</t>
  </si>
  <si>
    <t>Planes parciales predelimitados</t>
  </si>
  <si>
    <t>Área bruta de planes parciales predelimitados (ha)</t>
  </si>
  <si>
    <t>Planes parciales en proceso, formulación o viabilidad</t>
  </si>
  <si>
    <t>Área bruta de planes parciales en proceso, formulación o viabilidad (ha)</t>
  </si>
  <si>
    <t>Planes parciales adoptados</t>
  </si>
  <si>
    <t xml:space="preserve">Área bruta de planes parciales adoptados (ha) </t>
  </si>
  <si>
    <t>Declaratorias de desarrollo y construcción prioritaria vigentes (predios)</t>
  </si>
  <si>
    <t>SDHT, Subdirección Gestión del Suelo - junio 2023</t>
  </si>
  <si>
    <t>Área declaratorias de desarrollo y construcción prioritaria vigentes (ha)</t>
  </si>
  <si>
    <t>SDHT, Subdirección de Prevención y Seguimiento - mayo 2023</t>
  </si>
  <si>
    <t>Área polígonos de monitoreo (ha)</t>
  </si>
  <si>
    <t>Área de los polígonos de monitoreo como porcentaje del área urbana (%)</t>
  </si>
  <si>
    <t>Ocupaciones informales dentro de los polígonos de monitoreo como porcentaje del total de predios residenciales (%)</t>
  </si>
  <si>
    <t>Macroterritorios</t>
  </si>
  <si>
    <t>SDHT, Subdirección de Barrios - junio 2023</t>
  </si>
  <si>
    <t>Área macroterritorios (ha)</t>
  </si>
  <si>
    <t>Área de los macroterritorios como proporción del área total (%)</t>
  </si>
  <si>
    <t>Territorios priorizados de mejoramiento</t>
  </si>
  <si>
    <t>Área de los territorios priorizados de mejoramiento (ha)</t>
  </si>
  <si>
    <t>Hogares reasentados</t>
  </si>
  <si>
    <t>CVP - 2022</t>
  </si>
  <si>
    <t>Predios titulados</t>
  </si>
  <si>
    <t>Desarrollos informales regularizados</t>
  </si>
  <si>
    <t>Desarrollos informales negados</t>
  </si>
  <si>
    <t>Área desarrollos informales regularizados (ha)</t>
  </si>
  <si>
    <t>Área desarrollos informales negados (ha)</t>
  </si>
  <si>
    <t>Área desarrollos informales regularizados como proporción del área urbana (%)</t>
  </si>
  <si>
    <t xml:space="preserve">Subsidios asignados </t>
  </si>
  <si>
    <t>SDHT, Subdirección de Recursos Públicos - mayo 2023</t>
  </si>
  <si>
    <t>SDHT, Subdirección de Barrios - mayo 2023</t>
  </si>
  <si>
    <t>SDHT, Subdireccón de Barrios - abril 2023</t>
  </si>
  <si>
    <t>SDHT, Subdirección de Operaciones - junio 2023</t>
  </si>
  <si>
    <t>Prestación de acueducto comunitario</t>
  </si>
  <si>
    <t>Prestadores de acueducto y alcantarillado comunitario</t>
  </si>
  <si>
    <t>SDHT, Subdirección de Servicios Públicos - junio 2023</t>
  </si>
  <si>
    <t>Suscriptores</t>
  </si>
  <si>
    <t>Ventanilla Única de la Construcción</t>
  </si>
  <si>
    <t>Proyectos inscritos en mesa de soluciones</t>
  </si>
  <si>
    <t>SDHT, Subdirección de Apoyo a la Construcción - junio 2023</t>
  </si>
  <si>
    <t>Viviendas gestionadas VIP</t>
  </si>
  <si>
    <t>Viviendas gestionadas VIS</t>
  </si>
  <si>
    <t>Viviendas gestionadas No 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</si>
</sst>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0_-;\-* #,##0_-;_-* &quot;-&quot;_-;_-@_-"/>
    <numFmt numFmtId="44" formatCode="_-&quot;$&quot;\ * #,##0.00_-;\-&quot;$&quot;\ * #,##0.00_-;_-&quot;$&quot;\ * &quot;-&quot;??_-;_-@_-"/>
    <numFmt numFmtId="164" formatCode="_-&quot;$&quot;* #,##0_-;\-&quot;$&quot;* #,##0_-;_-&quot;$&quot;* &quot;-&quot;_-;_-@_-"/>
    <numFmt numFmtId="165" formatCode="0.0%"/>
    <numFmt numFmtId="166" formatCode="0.0"/>
    <numFmt numFmtId="167" formatCode="_ * #,##0_ ;_ * \-#,##0_ ;_ * &quot;-&quot;_ ;_ @_ "/>
    <numFmt numFmtId="168" formatCode="#,##0.0"/>
    <numFmt numFmtId="169" formatCode="_-&quot;$&quot;\ * #,##0_-;\-&quot;$&quot;\ * #,##0_-;_-&quot;$&quot;\ * &quot;-&quot;??_-;_-@_-"/>
  </numFmts>
  <fonts count="37" x14ac:knownFonts="1">
    <font>
      <sz val="11"/>
      <color theme="1"/>
      <name val="Calibri"/>
      <family val="2"/>
      <scheme val="minor"/>
    </font>
    <font>
      <sz val="11"/>
      <color theme="1"/>
      <name val="Calibri"/>
      <family val="2"/>
      <scheme val="minor"/>
    </font>
    <font>
      <sz val="9"/>
      <color theme="1"/>
      <name val="Century Gothic"/>
      <family val="1"/>
    </font>
    <font>
      <sz val="11"/>
      <color theme="1"/>
      <name val="Century Gothic"/>
      <family val="1"/>
    </font>
    <font>
      <sz val="10"/>
      <color rgb="FF000000"/>
      <name val="Century Gothic"/>
      <family val="1"/>
    </font>
    <font>
      <sz val="10"/>
      <color theme="1"/>
      <name val="Century Gothic"/>
      <family val="1"/>
    </font>
    <font>
      <sz val="10"/>
      <color indexed="8"/>
      <name val="Arial"/>
      <family val="2"/>
    </font>
    <font>
      <sz val="11"/>
      <color theme="1"/>
      <name val="Century Gothic"/>
      <family val="2"/>
    </font>
    <font>
      <sz val="10"/>
      <name val="Arial"/>
      <family val="2"/>
      <charset val="1"/>
    </font>
    <font>
      <sz val="8"/>
      <name val="Calibri"/>
      <family val="2"/>
      <scheme val="minor"/>
    </font>
    <font>
      <b/>
      <sz val="9"/>
      <color theme="1"/>
      <name val="Century Gothic"/>
      <family val="2"/>
    </font>
    <font>
      <b/>
      <sz val="10"/>
      <color theme="1"/>
      <name val="Century Gothic"/>
      <family val="2"/>
    </font>
    <font>
      <sz val="11"/>
      <color indexed="8"/>
      <name val="Calibri"/>
      <family val="2"/>
      <scheme val="minor"/>
    </font>
    <font>
      <sz val="10"/>
      <name val="Arial"/>
      <family val="2"/>
    </font>
    <font>
      <b/>
      <sz val="18"/>
      <color theme="1"/>
      <name val="Tw Cen MT"/>
      <family val="2"/>
    </font>
    <font>
      <sz val="10"/>
      <color theme="1"/>
      <name val="Tw Cen MT"/>
      <family val="2"/>
    </font>
    <font>
      <sz val="12"/>
      <color theme="1"/>
      <name val="Tw Cen MT"/>
      <family val="2"/>
    </font>
    <font>
      <sz val="16"/>
      <color theme="1"/>
      <name val="Tw Cen MT"/>
      <family val="2"/>
    </font>
    <font>
      <sz val="11"/>
      <color theme="1"/>
      <name val="Tw Cen MT"/>
      <family val="2"/>
    </font>
    <font>
      <b/>
      <sz val="10"/>
      <color theme="1"/>
      <name val="Tw Cen MT"/>
      <family val="2"/>
    </font>
    <font>
      <i/>
      <sz val="10"/>
      <color theme="1"/>
      <name val="Tw Cen MT"/>
      <family val="2"/>
    </font>
    <font>
      <sz val="10"/>
      <color rgb="FF000000"/>
      <name val="Tw Cen MT"/>
      <family val="2"/>
    </font>
    <font>
      <sz val="9"/>
      <color theme="1"/>
      <name val="Tw Cen MT"/>
      <family val="2"/>
    </font>
    <font>
      <sz val="9"/>
      <color rgb="FF000000"/>
      <name val="Tw Cen MT"/>
      <family val="2"/>
    </font>
    <font>
      <b/>
      <sz val="9"/>
      <color theme="1"/>
      <name val="Tw Cen MT"/>
      <family val="2"/>
    </font>
    <font>
      <b/>
      <sz val="17"/>
      <color theme="0" tint="-0.499984740745262"/>
      <name val="Tw Cen MT"/>
      <family val="2"/>
    </font>
    <font>
      <sz val="10"/>
      <name val="Tw Cen MT"/>
      <family val="2"/>
    </font>
    <font>
      <sz val="16"/>
      <name val="Tw Cen MT"/>
      <family val="2"/>
    </font>
    <font>
      <b/>
      <sz val="9"/>
      <name val="Tw Cen MT"/>
      <family val="2"/>
    </font>
    <font>
      <sz val="9"/>
      <color indexed="8"/>
      <name val="Tw Cen MT"/>
      <family val="2"/>
    </font>
    <font>
      <b/>
      <sz val="10"/>
      <color rgb="FF000000"/>
      <name val="Tw Cen MT"/>
      <family val="2"/>
    </font>
    <font>
      <b/>
      <sz val="22"/>
      <name val="Tw Cen MT"/>
      <family val="2"/>
    </font>
    <font>
      <b/>
      <sz val="24"/>
      <name val="Tw Cen MT"/>
      <family val="2"/>
    </font>
    <font>
      <sz val="10"/>
      <color theme="0"/>
      <name val="Tw Cen MT"/>
      <family val="2"/>
    </font>
    <font>
      <sz val="11"/>
      <color theme="0"/>
      <name val="Tw Cen MT"/>
      <family val="2"/>
    </font>
    <font>
      <sz val="9"/>
      <color theme="1"/>
      <name val="Tw Cen MT"/>
    </font>
    <font>
      <sz val="11"/>
      <color theme="1"/>
      <name val="Century Gothic"/>
    </font>
  </fonts>
  <fills count="4">
    <fill>
      <patternFill patternType="none"/>
    </fill>
    <fill>
      <patternFill patternType="gray125"/>
    </fill>
    <fill>
      <patternFill patternType="solid">
        <fgColor theme="0"/>
        <bgColor indexed="64"/>
      </patternFill>
    </fill>
    <fill>
      <patternFill patternType="solid">
        <fgColor rgb="FFD9EEE3"/>
        <bgColor indexed="64"/>
      </patternFill>
    </fill>
  </fills>
  <borders count="44">
    <border>
      <left/>
      <right/>
      <top/>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style="medium">
        <color indexed="64"/>
      </left>
      <right/>
      <top/>
      <bottom style="medium">
        <color indexed="64"/>
      </bottom>
      <diagonal/>
    </border>
    <border>
      <left style="hair">
        <color indexed="64"/>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bottom style="medium">
        <color indexed="64"/>
      </bottom>
      <diagonal/>
    </border>
  </borders>
  <cellStyleXfs count="18">
    <xf numFmtId="0" fontId="0" fillId="0" borderId="0"/>
    <xf numFmtId="0" fontId="1" fillId="0" borderId="0"/>
    <xf numFmtId="41" fontId="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1" fillId="0" borderId="0" applyFont="0" applyFill="0" applyBorder="0" applyAlignment="0" applyProtection="0"/>
    <xf numFmtId="41" fontId="1" fillId="0" borderId="0" applyFont="0" applyFill="0" applyBorder="0" applyAlignment="0" applyProtection="0"/>
    <xf numFmtId="9" fontId="8" fillId="0" borderId="0" applyBorder="0" applyProtection="0"/>
    <xf numFmtId="0" fontId="12" fillId="0" borderId="0"/>
    <xf numFmtId="0" fontId="13" fillId="0" borderId="0"/>
    <xf numFmtId="167" fontId="13"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178">
    <xf numFmtId="0" fontId="0" fillId="0" borderId="0" xfId="0"/>
    <xf numFmtId="49" fontId="0" fillId="0" borderId="0" xfId="0" applyNumberFormat="1"/>
    <xf numFmtId="49" fontId="5" fillId="0" borderId="21" xfId="0" applyNumberFormat="1" applyFont="1" applyBorder="1"/>
    <xf numFmtId="49" fontId="5" fillId="0" borderId="23" xfId="0" applyNumberFormat="1" applyFont="1" applyBorder="1"/>
    <xf numFmtId="0" fontId="0" fillId="2" borderId="0" xfId="0" applyFill="1"/>
    <xf numFmtId="0" fontId="5" fillId="0" borderId="20" xfId="0" applyFont="1" applyBorder="1"/>
    <xf numFmtId="0" fontId="5" fillId="0" borderId="22" xfId="0" applyFont="1" applyBorder="1"/>
    <xf numFmtId="0" fontId="3" fillId="2" borderId="1" xfId="0" applyFont="1" applyFill="1" applyBorder="1"/>
    <xf numFmtId="0" fontId="3" fillId="2" borderId="2" xfId="0" applyFont="1" applyFill="1" applyBorder="1"/>
    <xf numFmtId="0" fontId="3" fillId="2" borderId="3" xfId="0" applyFont="1" applyFill="1" applyBorder="1"/>
    <xf numFmtId="0" fontId="4" fillId="2" borderId="4" xfId="0" applyFont="1" applyFill="1" applyBorder="1" applyAlignment="1">
      <alignment vertical="center" wrapText="1"/>
    </xf>
    <xf numFmtId="0" fontId="3" fillId="2" borderId="5" xfId="0" applyFont="1" applyFill="1" applyBorder="1"/>
    <xf numFmtId="0" fontId="4" fillId="2" borderId="6" xfId="0" applyFont="1" applyFill="1" applyBorder="1" applyAlignment="1">
      <alignment vertical="center" wrapText="1"/>
    </xf>
    <xf numFmtId="0" fontId="10" fillId="0" borderId="13" xfId="0" applyFont="1" applyBorder="1" applyAlignment="1">
      <alignment horizontal="center"/>
    </xf>
    <xf numFmtId="0" fontId="10" fillId="0" borderId="9" xfId="0" applyFont="1" applyBorder="1" applyAlignment="1">
      <alignment horizontal="center"/>
    </xf>
    <xf numFmtId="0" fontId="2" fillId="0" borderId="14" xfId="0" applyFont="1" applyBorder="1"/>
    <xf numFmtId="0" fontId="2" fillId="0" borderId="10" xfId="0" applyFont="1" applyBorder="1" applyAlignment="1">
      <alignment vertical="center" wrapText="1"/>
    </xf>
    <xf numFmtId="0" fontId="2" fillId="0" borderId="15" xfId="0" applyFont="1" applyBorder="1"/>
    <xf numFmtId="0" fontId="2" fillId="0" borderId="12" xfId="0" applyFont="1" applyBorder="1" applyAlignment="1">
      <alignment vertical="center" wrapText="1"/>
    </xf>
    <xf numFmtId="49" fontId="11" fillId="0" borderId="18" xfId="0" applyNumberFormat="1" applyFont="1" applyBorder="1"/>
    <xf numFmtId="49" fontId="11" fillId="0" borderId="19" xfId="0" applyNumberFormat="1" applyFont="1" applyBorder="1"/>
    <xf numFmtId="0" fontId="7" fillId="0" borderId="0" xfId="0" applyFont="1"/>
    <xf numFmtId="0" fontId="15" fillId="0" borderId="0" xfId="0" applyFont="1" applyAlignment="1">
      <alignment horizontal="left" vertical="center"/>
    </xf>
    <xf numFmtId="0" fontId="15" fillId="0" borderId="0" xfId="0" applyFont="1" applyAlignment="1">
      <alignment horizontal="center" vertical="center"/>
    </xf>
    <xf numFmtId="14" fontId="15" fillId="0" borderId="0" xfId="0" applyNumberFormat="1" applyFont="1" applyAlignment="1">
      <alignment horizontal="left" vertical="center"/>
    </xf>
    <xf numFmtId="0" fontId="15" fillId="0" borderId="7" xfId="0" applyFont="1" applyBorder="1" applyAlignment="1">
      <alignment horizontal="left" vertical="center" wrapText="1"/>
    </xf>
    <xf numFmtId="0" fontId="21" fillId="0" borderId="7" xfId="0" applyFont="1" applyBorder="1" applyAlignment="1">
      <alignment horizontal="left" vertical="center" wrapText="1"/>
    </xf>
    <xf numFmtId="0" fontId="18" fillId="2" borderId="0" xfId="0" applyFont="1" applyFill="1" applyAlignment="1">
      <alignment vertical="center"/>
    </xf>
    <xf numFmtId="0" fontId="18" fillId="2" borderId="16" xfId="0" applyFont="1" applyFill="1" applyBorder="1" applyAlignment="1">
      <alignment vertical="center"/>
    </xf>
    <xf numFmtId="0" fontId="18" fillId="2" borderId="0" xfId="0" applyFont="1" applyFill="1" applyAlignment="1">
      <alignment vertical="center" wrapText="1"/>
    </xf>
    <xf numFmtId="0" fontId="15" fillId="2" borderId="17"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8" xfId="0" applyFont="1" applyFill="1" applyBorder="1" applyAlignment="1">
      <alignment horizontal="center" wrapText="1"/>
    </xf>
    <xf numFmtId="0" fontId="25" fillId="2" borderId="9" xfId="0" applyFont="1" applyFill="1" applyBorder="1" applyAlignment="1">
      <alignment horizontal="center" wrapText="1"/>
    </xf>
    <xf numFmtId="0" fontId="26" fillId="0" borderId="14" xfId="0" applyFont="1" applyBorder="1" applyAlignment="1">
      <alignment horizontal="center" vertical="center"/>
    </xf>
    <xf numFmtId="0" fontId="15" fillId="2" borderId="0" xfId="0" applyFont="1" applyFill="1" applyAlignment="1">
      <alignment horizontal="center" vertical="center"/>
    </xf>
    <xf numFmtId="0" fontId="22" fillId="2" borderId="0" xfId="0" applyFont="1" applyFill="1"/>
    <xf numFmtId="165" fontId="22" fillId="2" borderId="0" xfId="10" applyNumberFormat="1" applyFont="1" applyFill="1"/>
    <xf numFmtId="0" fontId="22" fillId="0" borderId="0" xfId="0" applyFont="1"/>
    <xf numFmtId="0" fontId="18" fillId="0" borderId="0" xfId="0" applyFont="1" applyAlignment="1">
      <alignment vertical="center"/>
    </xf>
    <xf numFmtId="0" fontId="26" fillId="0" borderId="0" xfId="0" applyFont="1" applyAlignment="1">
      <alignment vertical="center" wrapText="1"/>
    </xf>
    <xf numFmtId="165" fontId="18" fillId="0" borderId="0" xfId="10" applyNumberFormat="1" applyFont="1" applyFill="1" applyAlignment="1">
      <alignment vertical="center"/>
    </xf>
    <xf numFmtId="0" fontId="26" fillId="0" borderId="24" xfId="0" applyFont="1" applyBorder="1" applyAlignment="1">
      <alignment horizontal="center" vertical="center"/>
    </xf>
    <xf numFmtId="0" fontId="26" fillId="0" borderId="13" xfId="0" applyFont="1" applyBorder="1" applyAlignment="1">
      <alignment horizontal="center" vertical="center"/>
    </xf>
    <xf numFmtId="0" fontId="15" fillId="3" borderId="7" xfId="0" applyFont="1" applyFill="1" applyBorder="1" applyAlignment="1">
      <alignment horizontal="left" vertical="center" wrapText="1"/>
    </xf>
    <xf numFmtId="0" fontId="15"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3" borderId="1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vertical="center" wrapText="1"/>
    </xf>
    <xf numFmtId="0" fontId="22" fillId="0" borderId="7" xfId="0" applyFont="1" applyBorder="1" applyAlignment="1">
      <alignment horizontal="center" vertical="center"/>
    </xf>
    <xf numFmtId="0" fontId="23" fillId="0" borderId="7" xfId="0" applyFont="1" applyBorder="1" applyAlignment="1">
      <alignment vertical="center" wrapText="1"/>
    </xf>
    <xf numFmtId="0" fontId="22" fillId="0" borderId="7" xfId="0" applyFont="1" applyBorder="1" applyAlignment="1">
      <alignment horizontal="left" vertical="center"/>
    </xf>
    <xf numFmtId="0" fontId="23" fillId="0" borderId="7" xfId="0" applyFont="1" applyBorder="1" applyAlignment="1">
      <alignment horizontal="left" vertical="center" wrapText="1"/>
    </xf>
    <xf numFmtId="0" fontId="26" fillId="0" borderId="7" xfId="0" applyFont="1" applyBorder="1" applyAlignment="1">
      <alignment vertical="center"/>
    </xf>
    <xf numFmtId="0" fontId="18" fillId="0" borderId="0" xfId="0" applyFont="1" applyAlignment="1">
      <alignment horizontal="center" vertical="center"/>
    </xf>
    <xf numFmtId="0" fontId="24" fillId="3" borderId="7" xfId="0" applyFont="1" applyFill="1" applyBorder="1" applyAlignment="1">
      <alignment horizontal="center" vertical="center"/>
    </xf>
    <xf numFmtId="0" fontId="22"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7" fillId="3" borderId="0" xfId="0" applyFont="1" applyFill="1"/>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15" fillId="2" borderId="0" xfId="0" applyFont="1" applyFill="1" applyAlignment="1">
      <alignment vertical="center"/>
    </xf>
    <xf numFmtId="0" fontId="18" fillId="2" borderId="34" xfId="0" applyFont="1" applyFill="1" applyBorder="1" applyAlignment="1">
      <alignment vertical="center"/>
    </xf>
    <xf numFmtId="0" fontId="18" fillId="2" borderId="35" xfId="0" applyFont="1" applyFill="1" applyBorder="1" applyAlignment="1">
      <alignment vertical="center"/>
    </xf>
    <xf numFmtId="0" fontId="18" fillId="2" borderId="35" xfId="0" applyFont="1" applyFill="1" applyBorder="1" applyAlignment="1">
      <alignment vertical="center" wrapText="1"/>
    </xf>
    <xf numFmtId="0" fontId="15" fillId="2" borderId="35" xfId="0" applyFont="1" applyFill="1" applyBorder="1" applyAlignment="1">
      <alignment horizontal="center" vertical="center"/>
    </xf>
    <xf numFmtId="0" fontId="18" fillId="2" borderId="36" xfId="0" applyFont="1" applyFill="1" applyBorder="1" applyAlignment="1">
      <alignment vertical="center"/>
    </xf>
    <xf numFmtId="0" fontId="18" fillId="2" borderId="17" xfId="0" applyFont="1" applyFill="1" applyBorder="1" applyAlignment="1">
      <alignment vertical="center"/>
    </xf>
    <xf numFmtId="0" fontId="18" fillId="2" borderId="32" xfId="0" applyFont="1" applyFill="1" applyBorder="1" applyAlignment="1">
      <alignment vertical="center"/>
    </xf>
    <xf numFmtId="0" fontId="18" fillId="2" borderId="37" xfId="0" applyFont="1" applyFill="1" applyBorder="1" applyAlignment="1">
      <alignment vertical="center"/>
    </xf>
    <xf numFmtId="0" fontId="18" fillId="2" borderId="37" xfId="0" applyFont="1" applyFill="1" applyBorder="1" applyAlignment="1">
      <alignment vertical="center" wrapText="1"/>
    </xf>
    <xf numFmtId="0" fontId="15" fillId="2" borderId="37" xfId="0" applyFont="1" applyFill="1" applyBorder="1" applyAlignment="1">
      <alignment horizontal="center" vertical="center"/>
    </xf>
    <xf numFmtId="0" fontId="18" fillId="2" borderId="38" xfId="0" applyFont="1" applyFill="1" applyBorder="1" applyAlignment="1">
      <alignment vertical="center"/>
    </xf>
    <xf numFmtId="0" fontId="15" fillId="2" borderId="30" xfId="0" applyFont="1" applyFill="1" applyBorder="1" applyAlignment="1">
      <alignment horizontal="center" vertical="center"/>
    </xf>
    <xf numFmtId="0" fontId="19" fillId="2" borderId="17" xfId="0" applyFont="1" applyFill="1" applyBorder="1" applyAlignment="1">
      <alignment horizontal="center" vertical="center"/>
    </xf>
    <xf numFmtId="0" fontId="26" fillId="0" borderId="15" xfId="0" applyFont="1" applyBorder="1" applyAlignment="1">
      <alignment horizontal="center" vertical="center"/>
    </xf>
    <xf numFmtId="0" fontId="26" fillId="2" borderId="39"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41" xfId="0" applyFont="1" applyFill="1" applyBorder="1" applyAlignment="1">
      <alignment horizontal="center" vertical="center"/>
    </xf>
    <xf numFmtId="0" fontId="26" fillId="2" borderId="42" xfId="0" applyFont="1" applyFill="1" applyBorder="1" applyAlignment="1">
      <alignment horizontal="center" vertical="center"/>
    </xf>
    <xf numFmtId="0" fontId="28" fillId="0" borderId="7" xfId="0" applyFont="1" applyBorder="1" applyAlignment="1">
      <alignment horizontal="center" vertical="center"/>
    </xf>
    <xf numFmtId="0" fontId="28" fillId="0" borderId="7" xfId="0" applyFont="1" applyBorder="1" applyAlignment="1">
      <alignment horizontal="center"/>
    </xf>
    <xf numFmtId="0" fontId="22" fillId="0" borderId="27" xfId="0" applyFont="1" applyBorder="1" applyAlignment="1">
      <alignment horizontal="center" vertical="center"/>
    </xf>
    <xf numFmtId="0" fontId="22" fillId="0" borderId="27" xfId="0" applyFont="1" applyBorder="1" applyAlignment="1">
      <alignment horizontal="center"/>
    </xf>
    <xf numFmtId="1" fontId="22" fillId="0" borderId="27" xfId="0" applyNumberFormat="1" applyFont="1" applyBorder="1" applyAlignment="1">
      <alignment horizontal="center"/>
    </xf>
    <xf numFmtId="0" fontId="22" fillId="0" borderId="7" xfId="0" applyFont="1" applyBorder="1" applyAlignment="1">
      <alignment horizontal="center"/>
    </xf>
    <xf numFmtId="1" fontId="22" fillId="0" borderId="7" xfId="0" applyNumberFormat="1" applyFont="1" applyBorder="1" applyAlignment="1">
      <alignment horizontal="center"/>
    </xf>
    <xf numFmtId="0" fontId="22" fillId="0" borderId="25" xfId="0" applyFont="1" applyBorder="1" applyAlignment="1">
      <alignment horizontal="center" vertical="center"/>
    </xf>
    <xf numFmtId="0" fontId="22" fillId="0" borderId="25" xfId="0" applyFont="1" applyBorder="1" applyAlignment="1">
      <alignment horizontal="center"/>
    </xf>
    <xf numFmtId="1" fontId="22" fillId="0" borderId="25" xfId="0" applyNumberFormat="1" applyFont="1" applyBorder="1" applyAlignment="1">
      <alignment horizontal="center"/>
    </xf>
    <xf numFmtId="2" fontId="22" fillId="0" borderId="7" xfId="0" applyNumberFormat="1" applyFont="1" applyBorder="1" applyAlignment="1">
      <alignment horizontal="center"/>
    </xf>
    <xf numFmtId="0" fontId="22" fillId="0" borderId="14" xfId="0" applyFont="1" applyBorder="1" applyAlignment="1">
      <alignment horizontal="center" vertical="center"/>
    </xf>
    <xf numFmtId="1" fontId="22" fillId="0" borderId="7" xfId="0" applyNumberFormat="1" applyFont="1" applyBorder="1" applyAlignment="1">
      <alignment horizontal="center" vertical="center"/>
    </xf>
    <xf numFmtId="0" fontId="22" fillId="0" borderId="14" xfId="0" applyFont="1" applyBorder="1" applyAlignment="1">
      <alignment horizontal="center"/>
    </xf>
    <xf numFmtId="0" fontId="29" fillId="0" borderId="7" xfId="3" applyFont="1" applyBorder="1" applyAlignment="1">
      <alignment horizontal="center" wrapText="1"/>
    </xf>
    <xf numFmtId="0" fontId="29" fillId="0" borderId="7" xfId="4" applyFont="1" applyBorder="1" applyAlignment="1">
      <alignment horizontal="center" wrapText="1"/>
    </xf>
    <xf numFmtId="0" fontId="29" fillId="0" borderId="7" xfId="5" applyFont="1" applyBorder="1" applyAlignment="1">
      <alignment horizontal="center" wrapText="1"/>
    </xf>
    <xf numFmtId="0" fontId="29" fillId="0" borderId="7" xfId="6" applyFont="1" applyBorder="1" applyAlignment="1">
      <alignment horizontal="center" wrapText="1"/>
    </xf>
    <xf numFmtId="0" fontId="29" fillId="0" borderId="7" xfId="7" applyFont="1" applyBorder="1" applyAlignment="1">
      <alignment horizontal="center" wrapText="1"/>
    </xf>
    <xf numFmtId="166" fontId="22" fillId="0" borderId="7" xfId="0" applyNumberFormat="1" applyFont="1" applyBorder="1" applyAlignment="1">
      <alignment horizontal="center"/>
    </xf>
    <xf numFmtId="0" fontId="22" fillId="0" borderId="10" xfId="0" applyFont="1" applyBorder="1" applyAlignment="1">
      <alignment horizontal="center"/>
    </xf>
    <xf numFmtId="41" fontId="22" fillId="0" borderId="7" xfId="11" applyFont="1" applyFill="1" applyBorder="1" applyAlignment="1">
      <alignment horizontal="center"/>
    </xf>
    <xf numFmtId="41" fontId="22" fillId="0" borderId="7" xfId="11" applyFont="1" applyFill="1" applyBorder="1" applyAlignment="1">
      <alignment horizontal="center" vertical="center"/>
    </xf>
    <xf numFmtId="2" fontId="29" fillId="0" borderId="7" xfId="3" applyNumberFormat="1" applyFont="1" applyBorder="1" applyAlignment="1">
      <alignment horizontal="center" wrapText="1"/>
    </xf>
    <xf numFmtId="0" fontId="29" fillId="0" borderId="7" xfId="8" applyFont="1" applyBorder="1" applyAlignment="1">
      <alignment horizontal="center" wrapText="1"/>
    </xf>
    <xf numFmtId="0" fontId="29" fillId="0" borderId="7" xfId="9" applyFont="1" applyBorder="1" applyAlignment="1">
      <alignment horizontal="center" wrapText="1"/>
    </xf>
    <xf numFmtId="0" fontId="29" fillId="0" borderId="7" xfId="3" applyFont="1" applyBorder="1" applyAlignment="1">
      <alignment horizontal="center" vertical="center" wrapText="1"/>
    </xf>
    <xf numFmtId="41" fontId="29" fillId="0" borderId="7" xfId="11" applyFont="1" applyFill="1" applyBorder="1" applyAlignment="1">
      <alignment horizontal="center" vertical="center" wrapText="1"/>
    </xf>
    <xf numFmtId="3" fontId="22" fillId="0" borderId="7" xfId="0" applyNumberFormat="1" applyFont="1" applyBorder="1" applyAlignment="1">
      <alignment horizontal="center"/>
    </xf>
    <xf numFmtId="0" fontId="22" fillId="0" borderId="15" xfId="0" applyFont="1" applyBorder="1" applyAlignment="1">
      <alignment horizontal="center" vertical="center"/>
    </xf>
    <xf numFmtId="0" fontId="22" fillId="0" borderId="11" xfId="0" applyFont="1" applyBorder="1" applyAlignment="1">
      <alignment horizontal="center" vertical="center"/>
    </xf>
    <xf numFmtId="0" fontId="22" fillId="0" borderId="11" xfId="0" applyFont="1" applyBorder="1" applyAlignment="1">
      <alignment horizontal="center"/>
    </xf>
    <xf numFmtId="0" fontId="22" fillId="0" borderId="11" xfId="0" applyFont="1" applyBorder="1" applyAlignment="1">
      <alignment horizontal="left" vertical="center"/>
    </xf>
    <xf numFmtId="0" fontId="22" fillId="0" borderId="0" xfId="0" applyFont="1" applyAlignment="1">
      <alignment horizontal="center"/>
    </xf>
    <xf numFmtId="3" fontId="33" fillId="0" borderId="0" xfId="0" applyNumberFormat="1" applyFont="1" applyAlignment="1">
      <alignment horizontal="center" vertical="center"/>
    </xf>
    <xf numFmtId="0" fontId="34" fillId="0" borderId="0" xfId="0" applyFont="1" applyAlignment="1">
      <alignment vertical="center"/>
    </xf>
    <xf numFmtId="0" fontId="25" fillId="2" borderId="42" xfId="0" applyFont="1" applyFill="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7" xfId="0" applyFont="1" applyBorder="1" applyAlignment="1">
      <alignment vertical="center" wrapText="1"/>
    </xf>
    <xf numFmtId="0" fontId="26" fillId="0" borderId="7" xfId="0" applyFont="1" applyBorder="1" applyAlignment="1">
      <alignment horizontal="left" vertical="center" wrapText="1"/>
    </xf>
    <xf numFmtId="0" fontId="26" fillId="0" borderId="11" xfId="0" applyFont="1" applyBorder="1" applyAlignment="1">
      <alignment horizontal="left" vertical="center" wrapText="1"/>
    </xf>
    <xf numFmtId="0" fontId="26" fillId="0" borderId="8" xfId="0" applyFont="1" applyBorder="1" applyAlignment="1">
      <alignment vertical="center" wrapText="1"/>
    </xf>
    <xf numFmtId="0" fontId="22" fillId="0" borderId="9" xfId="0" applyFont="1" applyBorder="1" applyAlignment="1">
      <alignment horizontal="center" vertical="center"/>
    </xf>
    <xf numFmtId="0" fontId="26" fillId="0" borderId="11" xfId="0" applyFont="1" applyBorder="1" applyAlignment="1">
      <alignment vertical="center" wrapText="1"/>
    </xf>
    <xf numFmtId="0" fontId="26" fillId="0" borderId="27" xfId="0" applyFont="1" applyBorder="1" applyAlignment="1">
      <alignment vertical="center" wrapText="1"/>
    </xf>
    <xf numFmtId="0" fontId="22" fillId="0" borderId="33" xfId="0" applyFont="1" applyBorder="1" applyAlignment="1">
      <alignment horizontal="center" vertical="center"/>
    </xf>
    <xf numFmtId="0" fontId="26" fillId="0" borderId="25" xfId="0" applyFont="1" applyBorder="1" applyAlignment="1">
      <alignment vertical="center" wrapText="1"/>
    </xf>
    <xf numFmtId="0" fontId="22" fillId="0" borderId="26" xfId="0" applyFont="1" applyBorder="1" applyAlignment="1">
      <alignment horizontal="center" vertical="center"/>
    </xf>
    <xf numFmtId="0" fontId="15" fillId="0" borderId="8" xfId="0" applyFont="1" applyBorder="1" applyAlignment="1">
      <alignment vertical="center" wrapText="1"/>
    </xf>
    <xf numFmtId="0" fontId="15" fillId="0" borderId="7" xfId="0" applyFont="1" applyBorder="1" applyAlignment="1">
      <alignment vertical="center" wrapText="1"/>
    </xf>
    <xf numFmtId="0" fontId="22" fillId="0" borderId="10" xfId="0" applyFont="1" applyBorder="1" applyAlignment="1">
      <alignment horizontal="center" vertical="center" wrapText="1"/>
    </xf>
    <xf numFmtId="0" fontId="35" fillId="0" borderId="10" xfId="0" applyFont="1" applyBorder="1" applyAlignment="1">
      <alignment horizontal="center" vertical="center"/>
    </xf>
    <xf numFmtId="0" fontId="36" fillId="3" borderId="0" xfId="0" applyFont="1" applyFill="1"/>
    <xf numFmtId="166" fontId="36" fillId="3" borderId="0" xfId="0" applyNumberFormat="1" applyFont="1" applyFill="1"/>
    <xf numFmtId="0" fontId="36" fillId="3" borderId="0" xfId="0" applyFont="1" applyFill="1" applyAlignment="1">
      <alignment horizontal="left"/>
    </xf>
    <xf numFmtId="0" fontId="36" fillId="0" borderId="0" xfId="0" applyFont="1" applyAlignment="1">
      <alignment horizontal="left"/>
    </xf>
    <xf numFmtId="0" fontId="36" fillId="0" borderId="0" xfId="0" applyFont="1"/>
    <xf numFmtId="166" fontId="36" fillId="0" borderId="0" xfId="0" applyNumberFormat="1" applyFont="1"/>
    <xf numFmtId="3" fontId="26" fillId="2" borderId="7" xfId="0" applyNumberFormat="1" applyFont="1" applyFill="1" applyBorder="1" applyAlignment="1">
      <alignment horizontal="center" vertical="center"/>
    </xf>
    <xf numFmtId="4" fontId="26" fillId="2" borderId="7" xfId="0" applyNumberFormat="1" applyFont="1" applyFill="1" applyBorder="1" applyAlignment="1">
      <alignment horizontal="center" vertical="center"/>
    </xf>
    <xf numFmtId="168" fontId="26" fillId="2" borderId="7" xfId="0" applyNumberFormat="1" applyFont="1" applyFill="1" applyBorder="1" applyAlignment="1">
      <alignment horizontal="center" vertical="center"/>
    </xf>
    <xf numFmtId="3" fontId="26" fillId="2" borderId="8" xfId="0" applyNumberFormat="1" applyFont="1" applyFill="1" applyBorder="1" applyAlignment="1">
      <alignment horizontal="center" vertical="center"/>
    </xf>
    <xf numFmtId="168" fontId="26" fillId="2" borderId="11" xfId="0" applyNumberFormat="1" applyFont="1" applyFill="1" applyBorder="1" applyAlignment="1">
      <alignment horizontal="center" vertical="center"/>
    </xf>
    <xf numFmtId="168" fontId="26" fillId="2" borderId="8" xfId="0" applyNumberFormat="1" applyFont="1" applyFill="1" applyBorder="1" applyAlignment="1">
      <alignment horizontal="center" vertical="center"/>
    </xf>
    <xf numFmtId="169" fontId="26" fillId="2" borderId="7" xfId="16" applyNumberFormat="1" applyFont="1" applyFill="1" applyBorder="1" applyAlignment="1">
      <alignment horizontal="center" vertical="center"/>
    </xf>
    <xf numFmtId="164" fontId="26" fillId="2" borderId="7" xfId="17" applyFont="1" applyFill="1" applyBorder="1" applyAlignment="1">
      <alignment horizontal="center" vertical="center"/>
    </xf>
    <xf numFmtId="3" fontId="26" fillId="2" borderId="11" xfId="0" applyNumberFormat="1" applyFont="1" applyFill="1" applyBorder="1" applyAlignment="1">
      <alignment horizontal="center" vertical="center"/>
    </xf>
    <xf numFmtId="168" fontId="26" fillId="2" borderId="27" xfId="0" applyNumberFormat="1" applyFont="1" applyFill="1" applyBorder="1" applyAlignment="1">
      <alignment horizontal="center" vertical="center"/>
    </xf>
    <xf numFmtId="3" fontId="26" fillId="2" borderId="25" xfId="0" applyNumberFormat="1" applyFont="1" applyFill="1" applyBorder="1" applyAlignment="1">
      <alignment horizontal="center" vertical="center"/>
    </xf>
    <xf numFmtId="3" fontId="15" fillId="2" borderId="8" xfId="0" applyNumberFormat="1" applyFont="1" applyFill="1" applyBorder="1" applyAlignment="1">
      <alignment horizontal="center" vertical="center"/>
    </xf>
    <xf numFmtId="3" fontId="15" fillId="2" borderId="7" xfId="0" applyNumberFormat="1" applyFont="1" applyFill="1" applyBorder="1" applyAlignment="1">
      <alignment horizontal="center" vertical="center"/>
    </xf>
    <xf numFmtId="0" fontId="19" fillId="3" borderId="14" xfId="0" applyFont="1" applyFill="1" applyBorder="1" applyAlignment="1">
      <alignment vertical="center" wrapText="1"/>
    </xf>
    <xf numFmtId="0" fontId="19" fillId="0" borderId="14" xfId="0" applyFont="1" applyBorder="1" applyAlignment="1">
      <alignment vertical="center" wrapText="1"/>
    </xf>
    <xf numFmtId="0" fontId="19" fillId="3" borderId="31" xfId="0" applyFont="1" applyFill="1" applyBorder="1" applyAlignment="1">
      <alignment horizontal="center" vertical="center" wrapText="1"/>
    </xf>
    <xf numFmtId="0" fontId="19" fillId="3" borderId="0" xfId="0" applyFont="1" applyFill="1" applyAlignment="1">
      <alignment horizontal="center" vertical="center" wrapText="1"/>
    </xf>
    <xf numFmtId="0" fontId="18" fillId="0" borderId="0" xfId="0" applyFont="1" applyAlignment="1">
      <alignment horizontal="left" vertical="center" wrapText="1"/>
    </xf>
    <xf numFmtId="0" fontId="31" fillId="3" borderId="9"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3" xfId="0" applyFont="1" applyFill="1" applyBorder="1" applyAlignment="1">
      <alignment vertical="center" wrapText="1"/>
    </xf>
    <xf numFmtId="0" fontId="31" fillId="3" borderId="14" xfId="0" applyFont="1" applyFill="1" applyBorder="1" applyAlignment="1">
      <alignment vertical="center" wrapText="1"/>
    </xf>
    <xf numFmtId="0" fontId="31" fillId="3" borderId="8"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2" fillId="3" borderId="16" xfId="0" applyFont="1" applyFill="1" applyBorder="1" applyAlignment="1">
      <alignment horizontal="center" vertical="center"/>
    </xf>
    <xf numFmtId="0" fontId="32" fillId="3" borderId="0" xfId="0" applyFont="1" applyFill="1" applyAlignment="1">
      <alignment horizontal="center" vertical="center"/>
    </xf>
    <xf numFmtId="0" fontId="27" fillId="0" borderId="28" xfId="0" applyFont="1" applyBorder="1" applyAlignment="1">
      <alignment horizontal="center" vertical="center" textRotation="90" wrapText="1"/>
    </xf>
    <xf numFmtId="0" fontId="27" fillId="0" borderId="29" xfId="0" applyFont="1" applyBorder="1" applyAlignment="1">
      <alignment horizontal="center" vertical="center" textRotation="90" wrapText="1"/>
    </xf>
    <xf numFmtId="0" fontId="27" fillId="0" borderId="43" xfId="0" applyFont="1" applyBorder="1" applyAlignment="1">
      <alignment horizontal="center" vertical="center" textRotation="90" wrapText="1"/>
    </xf>
    <xf numFmtId="0" fontId="27" fillId="2" borderId="14" xfId="0" applyFont="1" applyFill="1" applyBorder="1" applyAlignment="1">
      <alignment horizontal="center" vertical="center" textRotation="90" wrapText="1"/>
    </xf>
    <xf numFmtId="0" fontId="27" fillId="2" borderId="15" xfId="0" applyFont="1" applyFill="1" applyBorder="1" applyAlignment="1">
      <alignment horizontal="center" vertical="center" textRotation="90" wrapText="1"/>
    </xf>
    <xf numFmtId="0" fontId="27" fillId="2" borderId="13" xfId="0" applyFont="1" applyFill="1" applyBorder="1" applyAlignment="1">
      <alignment horizontal="center" vertical="center" textRotation="90" wrapText="1"/>
    </xf>
    <xf numFmtId="0" fontId="27" fillId="0" borderId="27" xfId="0" applyFont="1" applyBorder="1" applyAlignment="1">
      <alignment horizontal="center" vertical="center" textRotation="90" wrapText="1"/>
    </xf>
    <xf numFmtId="0" fontId="27" fillId="0" borderId="7" xfId="0" applyFont="1" applyBorder="1" applyAlignment="1">
      <alignment horizontal="center" vertical="center" textRotation="90" wrapText="1"/>
    </xf>
    <xf numFmtId="0" fontId="27" fillId="0" borderId="25" xfId="0" applyFont="1" applyBorder="1" applyAlignment="1">
      <alignment horizontal="center" vertical="center" textRotation="90" wrapText="1"/>
    </xf>
  </cellXfs>
  <cellStyles count="18">
    <cellStyle name="Millares [0]" xfId="11" builtinId="6"/>
    <cellStyle name="Millares [0] 2" xfId="2" xr:uid="{00000000-0005-0000-0000-000001000000}"/>
    <cellStyle name="Millares [0] 2 2" xfId="15" xr:uid="{660EA663-B19C-4717-9B28-95FE7C1FD3B3}"/>
    <cellStyle name="Moneda" xfId="16" builtinId="4"/>
    <cellStyle name="Moneda [0]" xfId="17" builtinId="7"/>
    <cellStyle name="Normal" xfId="0" builtinId="0"/>
    <cellStyle name="Normal 11 3" xfId="1" xr:uid="{00000000-0005-0000-0000-000004000000}"/>
    <cellStyle name="Normal 2" xfId="14" xr:uid="{9DCA3BC5-2E81-4731-BAE0-5BFFA4EEC664}"/>
    <cellStyle name="Normal 3" xfId="13" xr:uid="{D0B3EA43-BBBD-477A-986D-788655954510}"/>
    <cellStyle name="Normal_Hoja1" xfId="3" xr:uid="{00000000-0005-0000-0000-000005000000}"/>
    <cellStyle name="Normal_Hoja1_1" xfId="9" xr:uid="{00000000-0005-0000-0000-000006000000}"/>
    <cellStyle name="Normal_Hoja10" xfId="8" xr:uid="{00000000-0005-0000-0000-000007000000}"/>
    <cellStyle name="Normal_Hoja2" xfId="4" xr:uid="{00000000-0005-0000-0000-000008000000}"/>
    <cellStyle name="Normal_Hoja4" xfId="6" xr:uid="{00000000-0005-0000-0000-000009000000}"/>
    <cellStyle name="Normal_Hoja5" xfId="5" xr:uid="{00000000-0005-0000-0000-00000A000000}"/>
    <cellStyle name="Normal_Hoja6" xfId="7" xr:uid="{00000000-0005-0000-0000-00000B000000}"/>
    <cellStyle name="Porcentaje" xfId="10" builtinId="5"/>
    <cellStyle name="Porcentaje 8" xfId="12" xr:uid="{00000000-0005-0000-0000-00000D000000}"/>
  </cellStyles>
  <dxfs count="42">
    <dxf>
      <fill>
        <patternFill patternType="solid">
          <bgColor rgb="FFD9EEE3"/>
        </patternFill>
      </fill>
    </dxf>
    <dxf>
      <fill>
        <patternFill patternType="solid">
          <bgColor rgb="FFD9EEE3"/>
        </patternFill>
      </fill>
    </dxf>
    <dxf>
      <fill>
        <patternFill patternType="solid">
          <bgColor rgb="FFD9EEE3"/>
        </patternFill>
      </fill>
    </dxf>
    <dxf>
      <fill>
        <patternFill patternType="solid">
          <bgColor rgb="FFD9EEE3"/>
        </patternFill>
      </fill>
    </dxf>
    <dxf>
      <fill>
        <patternFill patternType="solid">
          <bgColor rgb="FFD9EEE3"/>
        </patternFill>
      </fill>
    </dxf>
    <dxf>
      <fill>
        <patternFill patternType="solid">
          <bgColor rgb="FFD9EEE3"/>
        </patternFill>
      </fill>
    </dxf>
    <dxf>
      <fill>
        <patternFill patternType="solid">
          <bgColor rgb="FFD9EEE3"/>
        </patternFill>
      </fill>
    </dxf>
    <dxf>
      <fill>
        <patternFill patternType="solid">
          <bgColor rgb="FFD9EEE3"/>
        </patternFill>
      </fill>
    </dxf>
    <dxf>
      <fill>
        <patternFill patternType="solid">
          <bgColor rgb="FFD9EEE3"/>
        </patternFill>
      </fill>
    </dxf>
    <dxf>
      <fill>
        <patternFill patternType="solid">
          <bgColor rgb="FFD9EEE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ont>
        <name val="Century Gothic"/>
        <scheme val="none"/>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numFmt numFmtId="166" formatCode="0.0"/>
    </dxf>
  </dxfs>
  <tableStyles count="1" defaultTableStyle="TableStyleMedium2" defaultPivotStyle="PivotStyleLight16">
    <tableStyle name="Invisible" pivot="0" table="0" count="0" xr9:uid="{9EE6939A-0EEE-43CD-9B76-5B3527C31E54}"/>
  </tableStyles>
  <colors>
    <mruColors>
      <color rgb="FFD9E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1820161</xdr:colOff>
      <xdr:row>1</xdr:row>
      <xdr:rowOff>4281</xdr:rowOff>
    </xdr:from>
    <xdr:to>
      <xdr:col>4</xdr:col>
      <xdr:colOff>2862</xdr:colOff>
      <xdr:row>5</xdr:row>
      <xdr:rowOff>52334</xdr:rowOff>
    </xdr:to>
    <xdr:pic>
      <xdr:nvPicPr>
        <xdr:cNvPr id="2" name="Picture 2" descr="Resultado de imagen de logo bogota 2020 png">
          <a:extLst>
            <a:ext uri="{FF2B5EF4-FFF2-40B4-BE49-F238E27FC236}">
              <a16:creationId xmlns:a16="http://schemas.microsoft.com/office/drawing/2014/main" id="{2FD9CDEC-69C7-E74B-A1DE-FA1C17B928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15710" y="281658"/>
          <a:ext cx="1992701" cy="96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151778</xdr:colOff>
      <xdr:row>2</xdr:row>
      <xdr:rowOff>5603</xdr:rowOff>
    </xdr:from>
    <xdr:to>
      <xdr:col>4</xdr:col>
      <xdr:colOff>2488266</xdr:colOff>
      <xdr:row>8</xdr:row>
      <xdr:rowOff>60590</xdr:rowOff>
    </xdr:to>
    <xdr:pic>
      <xdr:nvPicPr>
        <xdr:cNvPr id="4" name="Imagen 3">
          <a:extLst>
            <a:ext uri="{FF2B5EF4-FFF2-40B4-BE49-F238E27FC236}">
              <a16:creationId xmlns:a16="http://schemas.microsoft.com/office/drawing/2014/main" id="{4C8BD848-C8DB-421F-9C33-1AE7EE6B6EF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04764" y="565897"/>
          <a:ext cx="4000561" cy="86741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ian Andres Torres Casallas" refreshedDate="45197.628489467592" createdVersion="8" refreshedVersion="8" minRefreshableVersion="3" recordCount="1967" xr:uid="{3AD3A17A-A8DE-4BAF-A19A-0E6B301BB756}">
  <cacheSource type="worksheet">
    <worksheetSource ref="A1:I1968" sheet="Localidades Urbanas"/>
  </cacheSource>
  <cacheFields count="9">
    <cacheField name="categoria" numFmtId="0">
      <sharedItems containsMixedTypes="1" containsNumber="1" containsInteger="1" minValue="1" maxValue="6"/>
    </cacheField>
    <cacheField name="indicador" numFmtId="0">
      <sharedItems containsSemiMixedTypes="0" containsString="0" containsNumber="1" containsInteger="1" minValue="1" maxValue="30"/>
    </cacheField>
    <cacheField name="descripcion" numFmtId="0">
      <sharedItems containsSemiMixedTypes="0" containsString="0" containsNumber="1" containsInteger="1" minValue="1" maxValue="121" count="117">
        <n v="1"/>
        <n v="2"/>
        <n v="3"/>
        <n v="4"/>
        <n v="5"/>
        <n v="6"/>
        <n v="7"/>
        <n v="8"/>
        <n v="9"/>
        <n v="12"/>
        <n v="14"/>
        <n v="15"/>
        <n v="16"/>
        <n v="17"/>
        <n v="18"/>
        <n v="19"/>
        <n v="20"/>
        <n v="21"/>
        <n v="22"/>
        <n v="23"/>
        <n v="24"/>
        <n v="25"/>
        <n v="26"/>
        <n v="27"/>
        <n v="28"/>
        <n v="29"/>
        <n v="30"/>
        <n v="31"/>
        <n v="32"/>
        <n v="33"/>
        <n v="34"/>
        <n v="35"/>
        <n v="36"/>
        <n v="37"/>
        <n v="38"/>
        <n v="39"/>
        <n v="40"/>
        <n v="41"/>
        <n v="42"/>
        <n v="43"/>
        <n v="44"/>
        <n v="45"/>
        <n v="46"/>
        <n v="47"/>
        <n v="48"/>
        <n v="49"/>
        <n v="50"/>
        <n v="51"/>
        <n v="52"/>
        <n v="53"/>
        <n v="55"/>
        <n v="56"/>
        <n v="57"/>
        <n v="58"/>
        <n v="59"/>
        <n v="60"/>
        <n v="61"/>
        <n v="62"/>
        <n v="63"/>
        <n v="64"/>
        <n v="65"/>
        <n v="66"/>
        <n v="67"/>
        <n v="68"/>
        <n v="69"/>
        <n v="70"/>
        <n v="71"/>
        <n v="72"/>
        <n v="73"/>
        <n v="74"/>
        <n v="75"/>
        <n v="76"/>
        <n v="77"/>
        <n v="78"/>
        <n v="79"/>
        <n v="80"/>
        <n v="81"/>
        <n v="82"/>
        <n v="83"/>
        <n v="84"/>
        <n v="86"/>
        <n v="87"/>
        <n v="88"/>
        <n v="89"/>
        <n v="90"/>
        <n v="91"/>
        <n v="92"/>
        <n v="93"/>
        <n v="94"/>
        <n v="95"/>
        <n v="96"/>
        <n v="97"/>
        <n v="98"/>
        <n v="99"/>
        <n v="100"/>
        <n v="13"/>
        <n v="102"/>
        <n v="103"/>
        <n v="104"/>
        <n v="105"/>
        <n v="106"/>
        <n v="107"/>
        <n v="108"/>
        <n v="109"/>
        <n v="110"/>
        <n v="111"/>
        <n v="112"/>
        <n v="113"/>
        <n v="114"/>
        <n v="115"/>
        <n v="116"/>
        <n v="117"/>
        <n v="118"/>
        <n v="119"/>
        <n v="120"/>
        <n v="121"/>
        <n v="85" u="1"/>
      </sharedItems>
    </cacheField>
    <cacheField name="Año" numFmtId="0">
      <sharedItems containsSemiMixedTypes="0" containsString="0" containsNumber="1" containsInteger="1" minValue="2017" maxValue="2023"/>
    </cacheField>
    <cacheField name="Mes" numFmtId="0">
      <sharedItems containsSemiMixedTypes="0" containsString="0" containsNumber="1" containsInteger="1" minValue="1" maxValue="12"/>
    </cacheField>
    <cacheField name="codloc" numFmtId="0">
      <sharedItems containsSemiMixedTypes="0" containsString="0" containsNumber="1" containsInteger="1" minValue="1" maxValue="20" count="20">
        <n v="1"/>
        <n v="2"/>
        <n v="3"/>
        <n v="4"/>
        <n v="5"/>
        <n v="6"/>
        <n v="7"/>
        <n v="8"/>
        <n v="9"/>
        <n v="10"/>
        <n v="11"/>
        <n v="12"/>
        <n v="13"/>
        <n v="14"/>
        <n v="15"/>
        <n v="16"/>
        <n v="17"/>
        <n v="18"/>
        <n v="19"/>
        <n v="20"/>
      </sharedItems>
    </cacheField>
    <cacheField name="valor" numFmtId="0">
      <sharedItems containsString="0" containsBlank="1" containsNumber="1" minValue="0" maxValue="9420356.9906724468"/>
    </cacheField>
    <cacheField name="observacion" numFmtId="0">
      <sharedItems containsBlank="1"/>
    </cacheField>
    <cacheField name="Responsabl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67">
  <r>
    <n v="1"/>
    <n v="1"/>
    <x v="0"/>
    <n v="2023"/>
    <n v="1"/>
    <x v="0"/>
    <n v="586954"/>
    <m/>
    <s v="Cristian"/>
  </r>
  <r>
    <n v="1"/>
    <n v="1"/>
    <x v="0"/>
    <n v="2023"/>
    <n v="1"/>
    <x v="1"/>
    <n v="179406"/>
    <m/>
    <s v="Cristian"/>
  </r>
  <r>
    <n v="1"/>
    <n v="1"/>
    <x v="0"/>
    <n v="2023"/>
    <n v="1"/>
    <x v="2"/>
    <n v="107677"/>
    <m/>
    <s v="Cristian"/>
  </r>
  <r>
    <n v="1"/>
    <n v="1"/>
    <x v="0"/>
    <n v="2023"/>
    <n v="1"/>
    <x v="3"/>
    <n v="406498"/>
    <m/>
    <s v="Cristian"/>
  </r>
  <r>
    <n v="1"/>
    <n v="1"/>
    <x v="0"/>
    <n v="2023"/>
    <n v="1"/>
    <x v="4"/>
    <n v="407645"/>
    <m/>
    <s v="Cristian"/>
  </r>
  <r>
    <n v="1"/>
    <n v="1"/>
    <x v="0"/>
    <n v="2023"/>
    <n v="1"/>
    <x v="5"/>
    <n v="182943"/>
    <m/>
    <s v="Cristian"/>
  </r>
  <r>
    <n v="1"/>
    <n v="1"/>
    <x v="0"/>
    <n v="2023"/>
    <n v="1"/>
    <x v="6"/>
    <n v="729781"/>
    <m/>
    <s v="Cristian"/>
  </r>
  <r>
    <n v="1"/>
    <n v="1"/>
    <x v="0"/>
    <n v="2023"/>
    <n v="1"/>
    <x v="7"/>
    <n v="1035224"/>
    <m/>
    <s v="Cristian"/>
  </r>
  <r>
    <n v="1"/>
    <n v="1"/>
    <x v="0"/>
    <n v="2023"/>
    <n v="1"/>
    <x v="8"/>
    <n v="404252"/>
    <m/>
    <s v="Cristian"/>
  </r>
  <r>
    <n v="1"/>
    <n v="1"/>
    <x v="0"/>
    <n v="2023"/>
    <n v="1"/>
    <x v="9"/>
    <n v="817019"/>
    <m/>
    <s v="Cristian"/>
  </r>
  <r>
    <n v="1"/>
    <n v="1"/>
    <x v="0"/>
    <n v="2023"/>
    <n v="1"/>
    <x v="10"/>
    <n v="1294358"/>
    <m/>
    <s v="Cristian"/>
  </r>
  <r>
    <n v="1"/>
    <n v="1"/>
    <x v="0"/>
    <n v="2023"/>
    <n v="1"/>
    <x v="11"/>
    <n v="153342"/>
    <m/>
    <s v="Cristian"/>
  </r>
  <r>
    <n v="1"/>
    <n v="1"/>
    <x v="0"/>
    <n v="2023"/>
    <n v="1"/>
    <x v="12"/>
    <n v="166428"/>
    <m/>
    <s v="Cristian"/>
  </r>
  <r>
    <n v="1"/>
    <n v="1"/>
    <x v="0"/>
    <n v="2023"/>
    <n v="1"/>
    <x v="13"/>
    <n v="82848"/>
    <m/>
    <s v="Cristian"/>
  </r>
  <r>
    <n v="1"/>
    <n v="1"/>
    <x v="0"/>
    <n v="2023"/>
    <n v="1"/>
    <x v="14"/>
    <n v="83925"/>
    <m/>
    <s v="Cristian"/>
  </r>
  <r>
    <n v="1"/>
    <n v="1"/>
    <x v="0"/>
    <n v="2023"/>
    <n v="1"/>
    <x v="15"/>
    <n v="256731"/>
    <m/>
    <s v="Cristian"/>
  </r>
  <r>
    <n v="1"/>
    <n v="1"/>
    <x v="0"/>
    <n v="2023"/>
    <n v="1"/>
    <x v="16"/>
    <n v="18409"/>
    <m/>
    <s v="Cristian"/>
  </r>
  <r>
    <n v="1"/>
    <n v="1"/>
    <x v="0"/>
    <n v="2023"/>
    <n v="1"/>
    <x v="17"/>
    <n v="389238"/>
    <m/>
    <s v="Cristian"/>
  </r>
  <r>
    <n v="1"/>
    <n v="1"/>
    <x v="0"/>
    <n v="2023"/>
    <n v="1"/>
    <x v="18"/>
    <n v="661592"/>
    <m/>
    <s v="Cristian"/>
  </r>
  <r>
    <n v="1"/>
    <n v="2"/>
    <x v="1"/>
    <n v="2023"/>
    <n v="1"/>
    <x v="0"/>
    <n v="239532"/>
    <m/>
    <s v="Cristian"/>
  </r>
  <r>
    <n v="1"/>
    <n v="2"/>
    <x v="1"/>
    <n v="2023"/>
    <n v="1"/>
    <x v="1"/>
    <n v="86925"/>
    <m/>
    <s v="Cristian"/>
  </r>
  <r>
    <n v="1"/>
    <n v="2"/>
    <x v="1"/>
    <n v="2023"/>
    <n v="1"/>
    <x v="2"/>
    <n v="49417"/>
    <m/>
    <s v="Cristian"/>
  </r>
  <r>
    <n v="1"/>
    <n v="2"/>
    <x v="1"/>
    <n v="2023"/>
    <n v="1"/>
    <x v="3"/>
    <n v="138414"/>
    <m/>
    <s v="Cristian"/>
  </r>
  <r>
    <n v="1"/>
    <n v="2"/>
    <x v="1"/>
    <n v="2023"/>
    <n v="1"/>
    <x v="4"/>
    <n v="136776"/>
    <m/>
    <s v="Cristian"/>
  </r>
  <r>
    <n v="1"/>
    <n v="2"/>
    <x v="1"/>
    <n v="2023"/>
    <n v="1"/>
    <x v="5"/>
    <n v="67713"/>
    <m/>
    <s v="Cristian"/>
  </r>
  <r>
    <n v="1"/>
    <n v="2"/>
    <x v="1"/>
    <n v="2023"/>
    <n v="1"/>
    <x v="6"/>
    <n v="273307"/>
    <m/>
    <s v="Cristian"/>
  </r>
  <r>
    <n v="1"/>
    <n v="2"/>
    <x v="1"/>
    <n v="2023"/>
    <n v="1"/>
    <x v="7"/>
    <n v="375508"/>
    <m/>
    <s v="Cristian"/>
  </r>
  <r>
    <n v="1"/>
    <n v="2"/>
    <x v="1"/>
    <n v="2023"/>
    <n v="1"/>
    <x v="8"/>
    <n v="151607"/>
    <m/>
    <s v="Cristian"/>
  </r>
  <r>
    <n v="1"/>
    <n v="2"/>
    <x v="1"/>
    <n v="2023"/>
    <n v="1"/>
    <x v="9"/>
    <n v="305799"/>
    <m/>
    <s v="Cristian"/>
  </r>
  <r>
    <n v="1"/>
    <n v="2"/>
    <x v="1"/>
    <n v="2023"/>
    <n v="1"/>
    <x v="10"/>
    <n v="475959"/>
    <m/>
    <s v="Cristian"/>
  </r>
  <r>
    <n v="1"/>
    <n v="2"/>
    <x v="1"/>
    <n v="2023"/>
    <n v="1"/>
    <x v="11"/>
    <n v="62219"/>
    <m/>
    <s v="Cristian"/>
  </r>
  <r>
    <n v="1"/>
    <n v="2"/>
    <x v="1"/>
    <n v="2023"/>
    <n v="1"/>
    <x v="12"/>
    <n v="77831"/>
    <m/>
    <s v="Cristian"/>
  </r>
  <r>
    <n v="1"/>
    <n v="2"/>
    <x v="1"/>
    <n v="2023"/>
    <n v="1"/>
    <x v="13"/>
    <n v="36973"/>
    <m/>
    <s v="Cristian"/>
  </r>
  <r>
    <n v="1"/>
    <n v="2"/>
    <x v="1"/>
    <n v="2023"/>
    <n v="1"/>
    <x v="14"/>
    <n v="30963"/>
    <m/>
    <s v="Cristian"/>
  </r>
  <r>
    <n v="1"/>
    <n v="2"/>
    <x v="1"/>
    <n v="2023"/>
    <n v="1"/>
    <x v="15"/>
    <n v="94280"/>
    <m/>
    <s v="Cristian"/>
  </r>
  <r>
    <n v="1"/>
    <n v="2"/>
    <x v="1"/>
    <n v="2023"/>
    <n v="1"/>
    <x v="16"/>
    <n v="8927"/>
    <m/>
    <s v="Cristian"/>
  </r>
  <r>
    <n v="1"/>
    <n v="2"/>
    <x v="1"/>
    <n v="2023"/>
    <n v="1"/>
    <x v="17"/>
    <n v="135874"/>
    <m/>
    <s v="Cristian"/>
  </r>
  <r>
    <n v="1"/>
    <n v="2"/>
    <x v="1"/>
    <n v="2023"/>
    <n v="1"/>
    <x v="18"/>
    <n v="241904"/>
    <m/>
    <s v="Cristian"/>
  </r>
  <r>
    <n v="1"/>
    <n v="3"/>
    <x v="2"/>
    <n v="2023"/>
    <n v="1"/>
    <x v="0"/>
    <n v="120536"/>
    <m/>
    <s v="Cristian"/>
  </r>
  <r>
    <n v="1"/>
    <n v="3"/>
    <x v="2"/>
    <n v="2023"/>
    <n v="1"/>
    <x v="1"/>
    <n v="32270"/>
    <m/>
    <s v="Cristian"/>
  </r>
  <r>
    <n v="1"/>
    <n v="3"/>
    <x v="2"/>
    <n v="2023"/>
    <n v="1"/>
    <x v="2"/>
    <n v="27721"/>
    <m/>
    <s v="Cristian"/>
  </r>
  <r>
    <n v="1"/>
    <n v="3"/>
    <x v="2"/>
    <n v="2023"/>
    <n v="1"/>
    <x v="3"/>
    <n v="115037"/>
    <m/>
    <s v="Cristian"/>
  </r>
  <r>
    <n v="1"/>
    <n v="3"/>
    <x v="2"/>
    <n v="2023"/>
    <n v="1"/>
    <x v="4"/>
    <n v="128035"/>
    <m/>
    <s v="Cristian"/>
  </r>
  <r>
    <n v="1"/>
    <n v="3"/>
    <x v="2"/>
    <n v="2023"/>
    <n v="1"/>
    <x v="5"/>
    <n v="48862"/>
    <m/>
    <s v="Cristian"/>
  </r>
  <r>
    <n v="1"/>
    <n v="3"/>
    <x v="2"/>
    <n v="2023"/>
    <n v="1"/>
    <x v="6"/>
    <n v="209058"/>
    <m/>
    <s v="Cristian"/>
  </r>
  <r>
    <n v="1"/>
    <n v="3"/>
    <x v="2"/>
    <n v="2023"/>
    <n v="1"/>
    <x v="7"/>
    <n v="249090"/>
    <m/>
    <s v="Cristian"/>
  </r>
  <r>
    <n v="1"/>
    <n v="3"/>
    <x v="2"/>
    <n v="2023"/>
    <n v="1"/>
    <x v="8"/>
    <n v="88945"/>
    <m/>
    <s v="Cristian"/>
  </r>
  <r>
    <n v="1"/>
    <n v="3"/>
    <x v="2"/>
    <n v="2023"/>
    <n v="1"/>
    <x v="9"/>
    <n v="171660"/>
    <m/>
    <s v="Cristian"/>
  </r>
  <r>
    <n v="1"/>
    <n v="3"/>
    <x v="2"/>
    <n v="2023"/>
    <n v="1"/>
    <x v="10"/>
    <n v="298548"/>
    <m/>
    <s v="Cristian"/>
  </r>
  <r>
    <n v="1"/>
    <n v="3"/>
    <x v="2"/>
    <n v="2023"/>
    <n v="1"/>
    <x v="11"/>
    <n v="30061"/>
    <m/>
    <s v="Cristian"/>
  </r>
  <r>
    <n v="1"/>
    <n v="3"/>
    <x v="2"/>
    <n v="2023"/>
    <n v="1"/>
    <x v="12"/>
    <n v="25821"/>
    <m/>
    <s v="Cristian"/>
  </r>
  <r>
    <n v="1"/>
    <n v="3"/>
    <x v="2"/>
    <n v="2023"/>
    <n v="1"/>
    <x v="13"/>
    <n v="18769"/>
    <m/>
    <s v="Cristian"/>
  </r>
  <r>
    <n v="1"/>
    <n v="3"/>
    <x v="2"/>
    <n v="2023"/>
    <n v="1"/>
    <x v="14"/>
    <n v="20981"/>
    <m/>
    <s v="Cristian"/>
  </r>
  <r>
    <n v="1"/>
    <n v="3"/>
    <x v="2"/>
    <n v="2023"/>
    <n v="1"/>
    <x v="15"/>
    <n v="53463"/>
    <m/>
    <s v="Cristian"/>
  </r>
  <r>
    <n v="1"/>
    <n v="3"/>
    <x v="2"/>
    <n v="2023"/>
    <n v="1"/>
    <x v="16"/>
    <n v="3836"/>
    <m/>
    <s v="Cristian"/>
  </r>
  <r>
    <n v="1"/>
    <n v="3"/>
    <x v="2"/>
    <n v="2023"/>
    <n v="1"/>
    <x v="17"/>
    <n v="105279"/>
    <m/>
    <s v="Cristian"/>
  </r>
  <r>
    <n v="1"/>
    <n v="3"/>
    <x v="2"/>
    <n v="2023"/>
    <n v="1"/>
    <x v="18"/>
    <n v="206418"/>
    <m/>
    <s v="Cristian"/>
  </r>
  <r>
    <n v="1"/>
    <n v="3"/>
    <x v="3"/>
    <n v="2023"/>
    <n v="1"/>
    <x v="0"/>
    <n v="348326"/>
    <m/>
    <s v="Cristian"/>
  </r>
  <r>
    <n v="1"/>
    <n v="3"/>
    <x v="3"/>
    <n v="2023"/>
    <n v="1"/>
    <x v="1"/>
    <n v="115428"/>
    <m/>
    <s v="Cristian"/>
  </r>
  <r>
    <n v="1"/>
    <n v="3"/>
    <x v="3"/>
    <n v="2023"/>
    <n v="1"/>
    <x v="2"/>
    <n v="65399"/>
    <m/>
    <s v="Cristian"/>
  </r>
  <r>
    <n v="1"/>
    <n v="3"/>
    <x v="3"/>
    <n v="2023"/>
    <n v="1"/>
    <x v="3"/>
    <n v="234164"/>
    <m/>
    <s v="Cristian"/>
  </r>
  <r>
    <n v="1"/>
    <n v="3"/>
    <x v="3"/>
    <n v="2023"/>
    <n v="1"/>
    <x v="4"/>
    <n v="231109"/>
    <m/>
    <s v="Cristian"/>
  </r>
  <r>
    <n v="1"/>
    <n v="3"/>
    <x v="3"/>
    <n v="2023"/>
    <n v="1"/>
    <x v="5"/>
    <n v="106758"/>
    <m/>
    <s v="Cristian"/>
  </r>
  <r>
    <n v="1"/>
    <n v="3"/>
    <x v="3"/>
    <n v="2023"/>
    <n v="1"/>
    <x v="6"/>
    <n v="439627"/>
    <m/>
    <s v="Cristian"/>
  </r>
  <r>
    <n v="1"/>
    <n v="3"/>
    <x v="3"/>
    <n v="2023"/>
    <n v="1"/>
    <x v="7"/>
    <n v="634789"/>
    <m/>
    <s v="Cristian"/>
  </r>
  <r>
    <n v="1"/>
    <n v="3"/>
    <x v="3"/>
    <n v="2023"/>
    <n v="1"/>
    <x v="8"/>
    <n v="249633"/>
    <m/>
    <s v="Cristian"/>
  </r>
  <r>
    <n v="1"/>
    <n v="3"/>
    <x v="3"/>
    <n v="2023"/>
    <n v="1"/>
    <x v="9"/>
    <n v="501931"/>
    <m/>
    <s v="Cristian"/>
  </r>
  <r>
    <n v="1"/>
    <n v="3"/>
    <x v="3"/>
    <n v="2023"/>
    <n v="1"/>
    <x v="10"/>
    <n v="783902"/>
    <m/>
    <s v="Cristian"/>
  </r>
  <r>
    <n v="1"/>
    <n v="3"/>
    <x v="3"/>
    <n v="2023"/>
    <n v="1"/>
    <x v="11"/>
    <n v="94175"/>
    <m/>
    <s v="Cristian"/>
  </r>
  <r>
    <n v="1"/>
    <n v="3"/>
    <x v="3"/>
    <n v="2023"/>
    <n v="1"/>
    <x v="12"/>
    <n v="105974"/>
    <m/>
    <s v="Cristian"/>
  </r>
  <r>
    <n v="1"/>
    <n v="3"/>
    <x v="3"/>
    <n v="2023"/>
    <n v="1"/>
    <x v="13"/>
    <n v="52676"/>
    <m/>
    <s v="Cristian"/>
  </r>
  <r>
    <n v="1"/>
    <n v="3"/>
    <x v="3"/>
    <n v="2023"/>
    <n v="1"/>
    <x v="14"/>
    <n v="48591"/>
    <m/>
    <s v="Cristian"/>
  </r>
  <r>
    <n v="1"/>
    <n v="3"/>
    <x v="3"/>
    <n v="2023"/>
    <n v="1"/>
    <x v="15"/>
    <n v="155364"/>
    <m/>
    <s v="Cristian"/>
  </r>
  <r>
    <n v="1"/>
    <n v="3"/>
    <x v="3"/>
    <n v="2023"/>
    <n v="1"/>
    <x v="16"/>
    <n v="11285"/>
    <m/>
    <s v="Cristian"/>
  </r>
  <r>
    <n v="1"/>
    <n v="3"/>
    <x v="3"/>
    <n v="2023"/>
    <n v="1"/>
    <x v="17"/>
    <n v="226491"/>
    <m/>
    <s v="Cristian"/>
  </r>
  <r>
    <n v="1"/>
    <n v="3"/>
    <x v="3"/>
    <n v="2023"/>
    <n v="1"/>
    <x v="18"/>
    <n v="378621"/>
    <m/>
    <s v="Cristian"/>
  </r>
  <r>
    <n v="1"/>
    <n v="3"/>
    <x v="4"/>
    <n v="2023"/>
    <n v="1"/>
    <x v="0"/>
    <n v="118092"/>
    <m/>
    <s v="Cristian"/>
  </r>
  <r>
    <n v="1"/>
    <n v="3"/>
    <x v="4"/>
    <n v="2023"/>
    <n v="1"/>
    <x v="1"/>
    <n v="31708"/>
    <m/>
    <s v="Cristian"/>
  </r>
  <r>
    <n v="1"/>
    <n v="3"/>
    <x v="4"/>
    <n v="2023"/>
    <n v="1"/>
    <x v="2"/>
    <n v="14557"/>
    <m/>
    <s v="Cristian"/>
  </r>
  <r>
    <n v="1"/>
    <n v="3"/>
    <x v="4"/>
    <n v="2023"/>
    <n v="1"/>
    <x v="3"/>
    <n v="57297"/>
    <m/>
    <s v="Cristian"/>
  </r>
  <r>
    <n v="1"/>
    <n v="3"/>
    <x v="4"/>
    <n v="2023"/>
    <n v="1"/>
    <x v="4"/>
    <n v="48501"/>
    <m/>
    <s v="Cristian"/>
  </r>
  <r>
    <n v="1"/>
    <n v="3"/>
    <x v="4"/>
    <n v="2023"/>
    <n v="1"/>
    <x v="5"/>
    <n v="27323"/>
    <m/>
    <s v="Cristian"/>
  </r>
  <r>
    <n v="1"/>
    <n v="3"/>
    <x v="4"/>
    <n v="2023"/>
    <n v="1"/>
    <x v="6"/>
    <n v="81096"/>
    <m/>
    <s v="Cristian"/>
  </r>
  <r>
    <n v="1"/>
    <n v="3"/>
    <x v="4"/>
    <n v="2023"/>
    <n v="1"/>
    <x v="7"/>
    <n v="151345"/>
    <m/>
    <s v="Cristian"/>
  </r>
  <r>
    <n v="1"/>
    <n v="3"/>
    <x v="4"/>
    <n v="2023"/>
    <n v="1"/>
    <x v="8"/>
    <n v="65674"/>
    <m/>
    <s v="Cristian"/>
  </r>
  <r>
    <n v="1"/>
    <n v="3"/>
    <x v="4"/>
    <n v="2023"/>
    <n v="1"/>
    <x v="9"/>
    <n v="143428"/>
    <m/>
    <s v="Cristian"/>
  </r>
  <r>
    <n v="1"/>
    <n v="3"/>
    <x v="4"/>
    <n v="2023"/>
    <n v="1"/>
    <x v="10"/>
    <n v="211908"/>
    <m/>
    <s v="Cristian"/>
  </r>
  <r>
    <n v="1"/>
    <n v="3"/>
    <x v="4"/>
    <n v="2023"/>
    <n v="1"/>
    <x v="11"/>
    <n v="29106"/>
    <m/>
    <s v="Cristian"/>
  </r>
  <r>
    <n v="1"/>
    <n v="3"/>
    <x v="4"/>
    <n v="2023"/>
    <n v="1"/>
    <x v="12"/>
    <n v="34633"/>
    <m/>
    <s v="Cristian"/>
  </r>
  <r>
    <n v="1"/>
    <n v="3"/>
    <x v="4"/>
    <n v="2023"/>
    <n v="1"/>
    <x v="13"/>
    <n v="11403"/>
    <m/>
    <s v="Cristian"/>
  </r>
  <r>
    <n v="1"/>
    <n v="3"/>
    <x v="4"/>
    <n v="2023"/>
    <n v="1"/>
    <x v="14"/>
    <n v="14353"/>
    <m/>
    <s v="Cristian"/>
  </r>
  <r>
    <n v="1"/>
    <n v="3"/>
    <x v="4"/>
    <n v="2023"/>
    <n v="1"/>
    <x v="15"/>
    <n v="47904"/>
    <m/>
    <s v="Cristian"/>
  </r>
  <r>
    <n v="1"/>
    <n v="3"/>
    <x v="4"/>
    <n v="2023"/>
    <n v="1"/>
    <x v="16"/>
    <n v="3288"/>
    <m/>
    <s v="Cristian"/>
  </r>
  <r>
    <n v="1"/>
    <n v="3"/>
    <x v="4"/>
    <n v="2023"/>
    <n v="1"/>
    <x v="17"/>
    <n v="57468"/>
    <m/>
    <s v="Cristian"/>
  </r>
  <r>
    <n v="1"/>
    <n v="3"/>
    <x v="4"/>
    <n v="2023"/>
    <n v="1"/>
    <x v="18"/>
    <n v="76553"/>
    <m/>
    <s v="Cristian"/>
  </r>
  <r>
    <n v="1"/>
    <n v="2"/>
    <x v="5"/>
    <n v="2021"/>
    <n v="1"/>
    <x v="0"/>
    <n v="24.320694690727027"/>
    <m/>
    <s v="Cristian"/>
  </r>
  <r>
    <n v="1"/>
    <n v="2"/>
    <x v="5"/>
    <n v="2021"/>
    <n v="1"/>
    <x v="1"/>
    <n v="32.864668110685308"/>
    <m/>
    <s v="Cristian"/>
  </r>
  <r>
    <n v="1"/>
    <n v="2"/>
    <x v="5"/>
    <n v="2021"/>
    <n v="1"/>
    <x v="2"/>
    <n v="22.948931268398823"/>
    <m/>
    <s v="Cristian"/>
  </r>
  <r>
    <n v="1"/>
    <n v="2"/>
    <x v="5"/>
    <n v="2021"/>
    <n v="1"/>
    <x v="3"/>
    <n v="17.62117459755882"/>
    <m/>
    <s v="Cristian"/>
  </r>
  <r>
    <n v="1"/>
    <n v="2"/>
    <x v="5"/>
    <n v="2021"/>
    <n v="1"/>
    <x v="4"/>
    <n v="14.708442123585726"/>
    <m/>
    <s v="Cristian"/>
  </r>
  <r>
    <n v="1"/>
    <n v="2"/>
    <x v="5"/>
    <n v="2021"/>
    <n v="1"/>
    <x v="5"/>
    <n v="24.39090186278964"/>
    <m/>
    <s v="Cristian"/>
  </r>
  <r>
    <n v="1"/>
    <n v="2"/>
    <x v="5"/>
    <n v="2021"/>
    <n v="1"/>
    <x v="6"/>
    <n v="13.029487404415194"/>
    <m/>
    <s v="Cristian"/>
  </r>
  <r>
    <n v="1"/>
    <n v="2"/>
    <x v="5"/>
    <n v="2021"/>
    <n v="1"/>
    <x v="7"/>
    <n v="17.84598107290083"/>
    <m/>
    <s v="Cristian"/>
  </r>
  <r>
    <n v="1"/>
    <n v="2"/>
    <x v="5"/>
    <n v="2021"/>
    <n v="1"/>
    <x v="8"/>
    <n v="20.807755983566906"/>
    <m/>
    <s v="Cristian"/>
  </r>
  <r>
    <n v="1"/>
    <n v="2"/>
    <x v="5"/>
    <n v="2021"/>
    <n v="1"/>
    <x v="9"/>
    <n v="19.191049334956976"/>
    <m/>
    <s v="Cristian"/>
  </r>
  <r>
    <n v="1"/>
    <n v="2"/>
    <x v="5"/>
    <n v="2021"/>
    <n v="1"/>
    <x v="10"/>
    <n v="17.667406738612712"/>
    <m/>
    <s v="Cristian"/>
  </r>
  <r>
    <n v="1"/>
    <n v="2"/>
    <x v="5"/>
    <n v="2021"/>
    <n v="1"/>
    <x v="11"/>
    <n v="21.596768192207517"/>
    <m/>
    <s v="Cristian"/>
  </r>
  <r>
    <n v="1"/>
    <n v="2"/>
    <x v="5"/>
    <n v="2021"/>
    <n v="1"/>
    <x v="12"/>
    <n v="34.125875934114241"/>
    <m/>
    <s v="Cristian"/>
  </r>
  <r>
    <n v="1"/>
    <n v="2"/>
    <x v="5"/>
    <n v="2021"/>
    <n v="1"/>
    <x v="13"/>
    <n v="28.504602384185905"/>
    <m/>
    <s v="Cristian"/>
  </r>
  <r>
    <n v="1"/>
    <n v="2"/>
    <x v="5"/>
    <n v="2021"/>
    <n v="1"/>
    <x v="14"/>
    <n v="16.90175786787638"/>
    <m/>
    <s v="Cristian"/>
  </r>
  <r>
    <n v="1"/>
    <n v="2"/>
    <x v="5"/>
    <n v="2021"/>
    <n v="1"/>
    <x v="15"/>
    <n v="18.471203024238381"/>
    <m/>
    <s v="Cristian"/>
  </r>
  <r>
    <n v="1"/>
    <n v="2"/>
    <x v="5"/>
    <n v="2021"/>
    <n v="1"/>
    <x v="16"/>
    <n v="32.627564439768541"/>
    <m/>
    <s v="Cristian"/>
  </r>
  <r>
    <n v="1"/>
    <n v="2"/>
    <x v="5"/>
    <n v="2021"/>
    <n v="1"/>
    <x v="17"/>
    <n v="18.497600374575676"/>
    <m/>
    <s v="Cristian"/>
  </r>
  <r>
    <n v="1"/>
    <n v="2"/>
    <x v="5"/>
    <n v="2021"/>
    <n v="1"/>
    <x v="18"/>
    <n v="15.588329715717702"/>
    <m/>
    <s v="Cristian"/>
  </r>
  <r>
    <n v="1"/>
    <n v="2"/>
    <x v="6"/>
    <n v="2021"/>
    <n v="1"/>
    <x v="0"/>
    <n v="30.831247174993916"/>
    <m/>
    <s v="Cristian"/>
  </r>
  <r>
    <n v="1"/>
    <n v="2"/>
    <x v="6"/>
    <n v="2021"/>
    <n v="1"/>
    <x v="1"/>
    <n v="29.351601450854236"/>
    <m/>
    <s v="Cristian"/>
  </r>
  <r>
    <n v="1"/>
    <n v="2"/>
    <x v="6"/>
    <n v="2021"/>
    <n v="1"/>
    <x v="2"/>
    <n v="25.137591194163573"/>
    <m/>
    <s v="Cristian"/>
  </r>
  <r>
    <n v="1"/>
    <n v="2"/>
    <x v="6"/>
    <n v="2021"/>
    <n v="1"/>
    <x v="3"/>
    <n v="23.172062031959431"/>
    <m/>
    <s v="Cristian"/>
  </r>
  <r>
    <n v="1"/>
    <n v="2"/>
    <x v="6"/>
    <n v="2021"/>
    <n v="1"/>
    <x v="4"/>
    <n v="23.107049608355091"/>
    <m/>
    <s v="Cristian"/>
  </r>
  <r>
    <n v="1"/>
    <n v="2"/>
    <x v="6"/>
    <n v="2021"/>
    <n v="1"/>
    <x v="5"/>
    <n v="27.951783280327124"/>
    <m/>
    <s v="Cristian"/>
  </r>
  <r>
    <n v="1"/>
    <n v="2"/>
    <x v="6"/>
    <n v="2021"/>
    <n v="1"/>
    <x v="6"/>
    <n v="21.576170445841338"/>
    <m/>
    <s v="Cristian"/>
  </r>
  <r>
    <n v="1"/>
    <n v="2"/>
    <x v="6"/>
    <n v="2021"/>
    <n v="1"/>
    <x v="7"/>
    <n v="25.770437021515537"/>
    <m/>
    <s v="Cristian"/>
  </r>
  <r>
    <n v="1"/>
    <n v="2"/>
    <x v="6"/>
    <n v="2021"/>
    <n v="1"/>
    <x v="8"/>
    <n v="27.115965035393828"/>
    <m/>
    <s v="Cristian"/>
  </r>
  <r>
    <n v="1"/>
    <n v="2"/>
    <x v="6"/>
    <n v="2021"/>
    <n v="1"/>
    <x v="9"/>
    <n v="28.157861097842396"/>
    <m/>
    <s v="Cristian"/>
  </r>
  <r>
    <n v="1"/>
    <n v="2"/>
    <x v="6"/>
    <n v="2021"/>
    <n v="1"/>
    <x v="10"/>
    <n v="26.433562673489369"/>
    <m/>
    <s v="Cristian"/>
  </r>
  <r>
    <n v="1"/>
    <n v="2"/>
    <x v="6"/>
    <n v="2021"/>
    <n v="1"/>
    <x v="11"/>
    <n v="28.115310335052001"/>
    <m/>
    <s v="Cristian"/>
  </r>
  <r>
    <n v="1"/>
    <n v="2"/>
    <x v="6"/>
    <n v="2021"/>
    <n v="1"/>
    <x v="12"/>
    <n v="31.91632405037106"/>
    <m/>
    <s v="Cristian"/>
  </r>
  <r>
    <n v="1"/>
    <n v="2"/>
    <x v="6"/>
    <n v="2021"/>
    <n v="1"/>
    <x v="13"/>
    <n v="25.371963180926514"/>
    <m/>
    <s v="Cristian"/>
  </r>
  <r>
    <n v="1"/>
    <n v="2"/>
    <x v="6"/>
    <n v="2021"/>
    <n v="1"/>
    <x v="14"/>
    <n v="26.265239580379927"/>
    <m/>
    <s v="Cristian"/>
  </r>
  <r>
    <n v="1"/>
    <n v="2"/>
    <x v="6"/>
    <n v="2021"/>
    <n v="1"/>
    <x v="15"/>
    <n v="25.91950189014899"/>
    <m/>
    <s v="Cristian"/>
  </r>
  <r>
    <n v="1"/>
    <n v="2"/>
    <x v="6"/>
    <n v="2021"/>
    <n v="1"/>
    <x v="16"/>
    <n v="25.775907417148868"/>
    <m/>
    <s v="Cristian"/>
  </r>
  <r>
    <n v="1"/>
    <n v="2"/>
    <x v="6"/>
    <n v="2021"/>
    <n v="1"/>
    <x v="17"/>
    <n v="25.471877560575908"/>
    <m/>
    <s v="Cristian"/>
  </r>
  <r>
    <n v="1"/>
    <n v="2"/>
    <x v="6"/>
    <n v="2021"/>
    <n v="1"/>
    <x v="18"/>
    <n v="21.612258685871176"/>
    <m/>
    <s v="Cristian"/>
  </r>
  <r>
    <n v="1"/>
    <n v="2"/>
    <x v="7"/>
    <n v="2021"/>
    <n v="1"/>
    <x v="0"/>
    <n v="23.848701366433712"/>
    <m/>
    <s v="Cristian"/>
  </r>
  <r>
    <n v="1"/>
    <n v="2"/>
    <x v="7"/>
    <n v="2021"/>
    <n v="1"/>
    <x v="1"/>
    <n v="24.233879753406047"/>
    <m/>
    <s v="Cristian"/>
  </r>
  <r>
    <n v="1"/>
    <n v="2"/>
    <x v="7"/>
    <n v="2021"/>
    <n v="1"/>
    <x v="2"/>
    <n v="23.291949315243823"/>
    <m/>
    <s v="Cristian"/>
  </r>
  <r>
    <n v="1"/>
    <n v="2"/>
    <x v="7"/>
    <n v="2021"/>
    <n v="1"/>
    <x v="3"/>
    <n v="24.603455392417004"/>
    <m/>
    <s v="Cristian"/>
  </r>
  <r>
    <n v="1"/>
    <n v="2"/>
    <x v="7"/>
    <n v="2021"/>
    <n v="1"/>
    <x v="4"/>
    <n v="26.043609349745118"/>
    <m/>
    <s v="Cristian"/>
  </r>
  <r>
    <n v="1"/>
    <n v="2"/>
    <x v="7"/>
    <n v="2021"/>
    <n v="1"/>
    <x v="5"/>
    <n v="24.876476601544752"/>
    <m/>
    <s v="Cristian"/>
  </r>
  <r>
    <n v="1"/>
    <n v="2"/>
    <x v="7"/>
    <n v="2021"/>
    <n v="1"/>
    <x v="6"/>
    <n v="28.240897245531531"/>
    <m/>
    <s v="Cristian"/>
  </r>
  <r>
    <n v="1"/>
    <n v="2"/>
    <x v="7"/>
    <n v="2021"/>
    <n v="1"/>
    <x v="7"/>
    <n v="26.203760768040318"/>
    <m/>
    <s v="Cristian"/>
  </r>
  <r>
    <n v="1"/>
    <n v="2"/>
    <x v="7"/>
    <n v="2021"/>
    <n v="1"/>
    <x v="8"/>
    <n v="26.13829142168051"/>
    <m/>
    <s v="Cristian"/>
  </r>
  <r>
    <n v="1"/>
    <n v="2"/>
    <x v="7"/>
    <n v="2021"/>
    <n v="1"/>
    <x v="9"/>
    <n v="25.556220860216502"/>
    <m/>
    <s v="Cristian"/>
  </r>
  <r>
    <n v="1"/>
    <n v="2"/>
    <x v="7"/>
    <n v="2021"/>
    <n v="1"/>
    <x v="10"/>
    <n v="25.800207459118681"/>
    <m/>
    <s v="Cristian"/>
  </r>
  <r>
    <n v="1"/>
    <n v="2"/>
    <x v="7"/>
    <n v="2021"/>
    <n v="1"/>
    <x v="11"/>
    <n v="27.077021208738639"/>
    <m/>
    <s v="Cristian"/>
  </r>
  <r>
    <n v="1"/>
    <n v="2"/>
    <x v="7"/>
    <n v="2021"/>
    <n v="1"/>
    <x v="12"/>
    <n v="20.112222997957232"/>
    <m/>
    <s v="Cristian"/>
  </r>
  <r>
    <n v="1"/>
    <n v="2"/>
    <x v="7"/>
    <n v="2021"/>
    <n v="1"/>
    <x v="13"/>
    <n v="23.564207031839445"/>
    <m/>
    <s v="Cristian"/>
  </r>
  <r>
    <n v="1"/>
    <n v="2"/>
    <x v="7"/>
    <n v="2021"/>
    <n v="1"/>
    <x v="14"/>
    <n v="23.642614119648428"/>
    <m/>
    <s v="Cristian"/>
  </r>
  <r>
    <n v="1"/>
    <n v="2"/>
    <x v="7"/>
    <n v="2021"/>
    <n v="1"/>
    <x v="15"/>
    <n v="25.848343340004448"/>
    <m/>
    <s v="Cristian"/>
  </r>
  <r>
    <n v="1"/>
    <n v="2"/>
    <x v="7"/>
    <n v="2021"/>
    <n v="1"/>
    <x v="16"/>
    <n v="23.908469226722776"/>
    <m/>
    <s v="Cristian"/>
  </r>
  <r>
    <n v="1"/>
    <n v="2"/>
    <x v="7"/>
    <n v="2021"/>
    <n v="1"/>
    <x v="17"/>
    <n v="26.862636076319795"/>
    <m/>
    <s v="Cristian"/>
  </r>
  <r>
    <n v="1"/>
    <n v="2"/>
    <x v="7"/>
    <n v="2021"/>
    <n v="1"/>
    <x v="18"/>
    <n v="25.432077469681506"/>
    <m/>
    <s v="Cristian"/>
  </r>
  <r>
    <n v="1"/>
    <n v="2"/>
    <x v="8"/>
    <n v="2021"/>
    <n v="1"/>
    <x v="0"/>
    <n v="20.999356767845345"/>
    <m/>
    <s v="Cristian"/>
  </r>
  <r>
    <n v="1"/>
    <n v="2"/>
    <x v="8"/>
    <n v="2021"/>
    <n v="1"/>
    <x v="1"/>
    <n v="13.549850685054407"/>
    <m/>
    <s v="Cristian"/>
  </r>
  <r>
    <n v="1"/>
    <n v="2"/>
    <x v="8"/>
    <n v="2021"/>
    <n v="1"/>
    <x v="2"/>
    <n v="28.621528222193781"/>
    <m/>
    <s v="Cristian"/>
  </r>
  <r>
    <n v="1"/>
    <n v="2"/>
    <x v="8"/>
    <n v="2021"/>
    <n v="1"/>
    <x v="3"/>
    <n v="34.603307978064741"/>
    <m/>
    <s v="Cristian"/>
  </r>
  <r>
    <n v="1"/>
    <n v="2"/>
    <x v="8"/>
    <n v="2021"/>
    <n v="1"/>
    <x v="4"/>
    <n v="36.140898918314065"/>
    <m/>
    <s v="Cristian"/>
  </r>
  <r>
    <n v="1"/>
    <n v="2"/>
    <x v="8"/>
    <n v="2021"/>
    <n v="1"/>
    <x v="5"/>
    <n v="22.780838255338484"/>
    <m/>
    <s v="Cristian"/>
  </r>
  <r>
    <n v="1"/>
    <n v="2"/>
    <x v="8"/>
    <n v="2021"/>
    <n v="1"/>
    <x v="6"/>
    <n v="37.153444904211938"/>
    <m/>
    <s v="Cristian"/>
  </r>
  <r>
    <n v="1"/>
    <n v="2"/>
    <x v="8"/>
    <n v="2021"/>
    <n v="1"/>
    <x v="7"/>
    <n v="30.179821137543311"/>
    <m/>
    <s v="Cristian"/>
  </r>
  <r>
    <n v="1"/>
    <n v="2"/>
    <x v="8"/>
    <n v="2021"/>
    <n v="1"/>
    <x v="8"/>
    <n v="25.937987559358756"/>
    <m/>
    <s v="Cristian"/>
  </r>
  <r>
    <n v="1"/>
    <n v="2"/>
    <x v="8"/>
    <n v="2021"/>
    <n v="1"/>
    <x v="9"/>
    <n v="27.09486870698413"/>
    <m/>
    <s v="Cristian"/>
  </r>
  <r>
    <n v="1"/>
    <n v="2"/>
    <x v="8"/>
    <n v="2021"/>
    <n v="1"/>
    <x v="10"/>
    <n v="30.098823128779241"/>
    <m/>
    <s v="Cristian"/>
  </r>
  <r>
    <n v="1"/>
    <n v="2"/>
    <x v="8"/>
    <n v="2021"/>
    <n v="1"/>
    <x v="11"/>
    <n v="23.210900264001843"/>
    <m/>
    <s v="Cristian"/>
  </r>
  <r>
    <n v="1"/>
    <n v="2"/>
    <x v="8"/>
    <n v="2021"/>
    <n v="1"/>
    <x v="12"/>
    <n v="13.845577017557469"/>
    <m/>
    <s v="Cristian"/>
  </r>
  <r>
    <n v="1"/>
    <n v="2"/>
    <x v="8"/>
    <n v="2021"/>
    <n v="1"/>
    <x v="13"/>
    <n v="22.559227403048137"/>
    <m/>
    <s v="Cristian"/>
  </r>
  <r>
    <n v="1"/>
    <n v="2"/>
    <x v="8"/>
    <n v="2021"/>
    <n v="1"/>
    <x v="14"/>
    <n v="33.190388432095268"/>
    <m/>
    <s v="Cristian"/>
  </r>
  <r>
    <n v="1"/>
    <n v="2"/>
    <x v="8"/>
    <n v="2021"/>
    <n v="1"/>
    <x v="15"/>
    <n v="29.760951745608182"/>
    <m/>
    <s v="Cristian"/>
  </r>
  <r>
    <n v="1"/>
    <n v="2"/>
    <x v="8"/>
    <n v="2021"/>
    <n v="1"/>
    <x v="16"/>
    <n v="17.688058916359811"/>
    <m/>
    <s v="Cristian"/>
  </r>
  <r>
    <n v="1"/>
    <n v="2"/>
    <x v="8"/>
    <n v="2021"/>
    <n v="1"/>
    <x v="17"/>
    <n v="29.167885988528621"/>
    <m/>
    <s v="Cristian"/>
  </r>
  <r>
    <n v="1"/>
    <n v="2"/>
    <x v="8"/>
    <n v="2021"/>
    <n v="1"/>
    <x v="18"/>
    <n v="37.367334128729617"/>
    <m/>
    <s v="Cristian"/>
  </r>
  <r>
    <n v="1"/>
    <n v="5"/>
    <x v="9"/>
    <n v="2019"/>
    <n v="1"/>
    <x v="0"/>
    <n v="26.573852502579399"/>
    <m/>
    <s v="Cristian"/>
  </r>
  <r>
    <n v="1"/>
    <n v="5"/>
    <x v="9"/>
    <n v="2019"/>
    <n v="1"/>
    <x v="1"/>
    <n v="17.056698750115469"/>
    <m/>
    <s v="Cristian"/>
  </r>
  <r>
    <n v="1"/>
    <n v="5"/>
    <x v="9"/>
    <n v="2019"/>
    <n v="1"/>
    <x v="2"/>
    <n v="63.192004117260581"/>
    <m/>
    <s v="Cristian"/>
  </r>
  <r>
    <n v="1"/>
    <n v="5"/>
    <x v="9"/>
    <n v="2019"/>
    <n v="1"/>
    <x v="3"/>
    <n v="97.127749702245666"/>
    <m/>
    <s v="Cristian"/>
  </r>
  <r>
    <n v="1"/>
    <n v="5"/>
    <x v="9"/>
    <n v="2019"/>
    <n v="1"/>
    <x v="4"/>
    <n v="100"/>
    <m/>
    <s v="Cristian"/>
  </r>
  <r>
    <n v="1"/>
    <n v="5"/>
    <x v="9"/>
    <n v="2019"/>
    <n v="1"/>
    <x v="5"/>
    <n v="89.024722319551429"/>
    <m/>
    <s v="Cristian"/>
  </r>
  <r>
    <n v="1"/>
    <n v="5"/>
    <x v="9"/>
    <n v="2019"/>
    <n v="1"/>
    <x v="6"/>
    <n v="96.697896644808779"/>
    <m/>
    <s v="Cristian"/>
  </r>
  <r>
    <n v="1"/>
    <n v="5"/>
    <x v="9"/>
    <n v="2019"/>
    <n v="1"/>
    <x v="7"/>
    <n v="70.275966643802036"/>
    <m/>
    <s v="Cristian"/>
  </r>
  <r>
    <n v="1"/>
    <n v="5"/>
    <x v="9"/>
    <n v="2019"/>
    <n v="1"/>
    <x v="8"/>
    <n v="36.882546936476359"/>
    <m/>
    <s v="Cristian"/>
  </r>
  <r>
    <n v="1"/>
    <n v="5"/>
    <x v="9"/>
    <n v="2019"/>
    <n v="1"/>
    <x v="9"/>
    <n v="58.383513132856365"/>
    <m/>
    <s v="Cristian"/>
  </r>
  <r>
    <n v="1"/>
    <n v="5"/>
    <x v="9"/>
    <n v="2019"/>
    <n v="1"/>
    <x v="10"/>
    <n v="48.274945681667461"/>
    <m/>
    <s v="Cristian"/>
  </r>
  <r>
    <n v="1"/>
    <n v="5"/>
    <x v="9"/>
    <n v="2019"/>
    <n v="1"/>
    <x v="11"/>
    <n v="26.604226074012843"/>
    <m/>
    <s v="Cristian"/>
  </r>
  <r>
    <n v="1"/>
    <n v="5"/>
    <x v="9"/>
    <n v="2019"/>
    <n v="1"/>
    <x v="12"/>
    <n v="4.5817092100277756"/>
    <m/>
    <s v="Cristian"/>
  </r>
  <r>
    <n v="1"/>
    <n v="5"/>
    <x v="9"/>
    <n v="2019"/>
    <n v="1"/>
    <x v="13"/>
    <n v="59.617689347368355"/>
    <m/>
    <s v="Cristian"/>
  </r>
  <r>
    <n v="1"/>
    <n v="5"/>
    <x v="9"/>
    <n v="2019"/>
    <n v="1"/>
    <x v="14"/>
    <n v="58.024364568181852"/>
    <m/>
    <s v="Cristian"/>
  </r>
  <r>
    <n v="1"/>
    <n v="5"/>
    <x v="9"/>
    <n v="2019"/>
    <n v="1"/>
    <x v="15"/>
    <n v="37.391466804319464"/>
    <m/>
    <s v="Cristian"/>
  </r>
  <r>
    <n v="1"/>
    <n v="5"/>
    <x v="9"/>
    <n v="2019"/>
    <n v="1"/>
    <x v="16"/>
    <n v="58.122784372513159"/>
    <m/>
    <s v="Cristian"/>
  </r>
  <r>
    <n v="1"/>
    <n v="5"/>
    <x v="9"/>
    <n v="2019"/>
    <n v="1"/>
    <x v="17"/>
    <n v="97.34235529624695"/>
    <m/>
    <s v="Cristian"/>
  </r>
  <r>
    <n v="1"/>
    <n v="5"/>
    <x v="9"/>
    <n v="2019"/>
    <n v="1"/>
    <x v="18"/>
    <n v="100"/>
    <m/>
    <s v="Cristian"/>
  </r>
  <r>
    <n v="1"/>
    <n v="5"/>
    <x v="10"/>
    <n v="2020"/>
    <n v="1"/>
    <x v="0"/>
    <n v="11.184628720023115"/>
    <m/>
    <s v="Cristian"/>
  </r>
  <r>
    <n v="1"/>
    <n v="5"/>
    <x v="10"/>
    <n v="2020"/>
    <n v="1"/>
    <x v="1"/>
    <n v="13.844855079260856"/>
    <m/>
    <s v="Cristian"/>
  </r>
  <r>
    <n v="1"/>
    <n v="5"/>
    <x v="10"/>
    <n v="2020"/>
    <n v="1"/>
    <x v="2"/>
    <n v="15.832637627068703"/>
    <m/>
    <s v="Cristian"/>
  </r>
  <r>
    <n v="1"/>
    <n v="5"/>
    <x v="10"/>
    <n v="2020"/>
    <n v="1"/>
    <x v="3"/>
    <n v="11.117041148529646"/>
    <m/>
    <s v="Cristian"/>
  </r>
  <r>
    <n v="1"/>
    <n v="5"/>
    <x v="10"/>
    <n v="2020"/>
    <n v="1"/>
    <x v="4"/>
    <n v="14.073132373227818"/>
    <m/>
    <s v="Cristian"/>
  </r>
  <r>
    <n v="1"/>
    <n v="5"/>
    <x v="10"/>
    <n v="2020"/>
    <n v="1"/>
    <x v="5"/>
    <n v="11.074154003604244"/>
    <m/>
    <s v="Cristian"/>
  </r>
  <r>
    <n v="1"/>
    <n v="5"/>
    <x v="10"/>
    <n v="2020"/>
    <n v="1"/>
    <x v="6"/>
    <n v="11.704383143241035"/>
    <m/>
    <s v="Cristian"/>
  </r>
  <r>
    <n v="1"/>
    <n v="5"/>
    <x v="10"/>
    <n v="2020"/>
    <n v="1"/>
    <x v="7"/>
    <n v="11.234778925713593"/>
    <m/>
    <s v="Cristian"/>
  </r>
  <r>
    <n v="1"/>
    <n v="5"/>
    <x v="10"/>
    <n v="2020"/>
    <n v="1"/>
    <x v="8"/>
    <n v="9.7940937415334588"/>
    <m/>
    <s v="Cristian"/>
  </r>
  <r>
    <n v="1"/>
    <n v="5"/>
    <x v="10"/>
    <n v="2020"/>
    <n v="1"/>
    <x v="9"/>
    <n v="9.7435933279048879"/>
    <m/>
    <s v="Cristian"/>
  </r>
  <r>
    <n v="1"/>
    <n v="5"/>
    <x v="10"/>
    <n v="2020"/>
    <n v="1"/>
    <x v="10"/>
    <n v="9.9697805286093093"/>
    <m/>
    <s v="Cristian"/>
  </r>
  <r>
    <n v="1"/>
    <n v="5"/>
    <x v="10"/>
    <n v="2020"/>
    <n v="1"/>
    <x v="11"/>
    <n v="11.392028554431887"/>
    <m/>
    <s v="Cristian"/>
  </r>
  <r>
    <n v="1"/>
    <n v="5"/>
    <x v="10"/>
    <n v="2020"/>
    <n v="1"/>
    <x v="12"/>
    <m/>
    <m/>
    <s v="Cristian"/>
  </r>
  <r>
    <n v="1"/>
    <n v="5"/>
    <x v="10"/>
    <n v="2020"/>
    <n v="1"/>
    <x v="13"/>
    <n v="14.612352168199738"/>
    <m/>
    <s v="Cristian"/>
  </r>
  <r>
    <n v="1"/>
    <n v="5"/>
    <x v="10"/>
    <n v="2020"/>
    <n v="1"/>
    <x v="14"/>
    <n v="10.152803185193155"/>
    <m/>
    <s v="Cristian"/>
  </r>
  <r>
    <n v="1"/>
    <n v="5"/>
    <x v="10"/>
    <n v="2020"/>
    <n v="1"/>
    <x v="15"/>
    <n v="10.180823583042091"/>
    <m/>
    <s v="Cristian"/>
  </r>
  <r>
    <n v="1"/>
    <n v="5"/>
    <x v="10"/>
    <n v="2020"/>
    <n v="1"/>
    <x v="16"/>
    <n v="17.624692462536345"/>
    <m/>
    <s v="Cristian"/>
  </r>
  <r>
    <n v="1"/>
    <n v="5"/>
    <x v="10"/>
    <n v="2020"/>
    <n v="1"/>
    <x v="17"/>
    <n v="12.613625806199238"/>
    <m/>
    <s v="Cristian"/>
  </r>
  <r>
    <n v="1"/>
    <n v="5"/>
    <x v="10"/>
    <n v="2020"/>
    <n v="1"/>
    <x v="18"/>
    <n v="16.019800559581032"/>
    <m/>
    <s v="Cristian"/>
  </r>
  <r>
    <n v="2"/>
    <n v="7"/>
    <x v="11"/>
    <n v="2023"/>
    <n v="3"/>
    <x v="0"/>
    <n v="3368.5820522680283"/>
    <m/>
    <s v="Gustavo"/>
  </r>
  <r>
    <n v="2"/>
    <n v="7"/>
    <x v="11"/>
    <n v="2023"/>
    <n v="3"/>
    <x v="1"/>
    <n v="1107.6499281468957"/>
    <m/>
    <s v="Gustavo"/>
  </r>
  <r>
    <n v="2"/>
    <n v="7"/>
    <x v="11"/>
    <n v="2023"/>
    <n v="3"/>
    <x v="2"/>
    <n v="653.11288444349429"/>
    <m/>
    <s v="Gustavo"/>
  </r>
  <r>
    <n v="2"/>
    <n v="7"/>
    <x v="11"/>
    <n v="2023"/>
    <n v="3"/>
    <x v="3"/>
    <n v="1630.774343661046"/>
    <m/>
    <s v="Gustavo"/>
  </r>
  <r>
    <n v="2"/>
    <n v="7"/>
    <x v="11"/>
    <n v="2023"/>
    <n v="3"/>
    <x v="4"/>
    <n v="1928.6543804325972"/>
    <m/>
    <s v="Gustavo"/>
  </r>
  <r>
    <n v="2"/>
    <n v="7"/>
    <x v="11"/>
    <n v="2023"/>
    <n v="3"/>
    <x v="5"/>
    <n v="991.09397599106376"/>
    <m/>
    <s v="Gustavo"/>
  </r>
  <r>
    <n v="2"/>
    <n v="7"/>
    <x v="11"/>
    <n v="2023"/>
    <n v="3"/>
    <x v="6"/>
    <n v="1951.5909277294568"/>
    <m/>
    <s v="Gustavo"/>
  </r>
  <r>
    <n v="2"/>
    <n v="7"/>
    <x v="11"/>
    <n v="2023"/>
    <n v="3"/>
    <x v="7"/>
    <n v="3479.1855518368416"/>
    <m/>
    <s v="Gustavo"/>
  </r>
  <r>
    <n v="2"/>
    <n v="7"/>
    <x v="11"/>
    <n v="2023"/>
    <n v="3"/>
    <x v="8"/>
    <n v="3071.4606517529396"/>
    <m/>
    <s v="Gustavo"/>
  </r>
  <r>
    <n v="2"/>
    <n v="7"/>
    <x v="11"/>
    <n v="2023"/>
    <n v="3"/>
    <x v="9"/>
    <n v="3389.714295518062"/>
    <m/>
    <s v="Gustavo"/>
  </r>
  <r>
    <n v="2"/>
    <n v="7"/>
    <x v="11"/>
    <n v="2023"/>
    <n v="3"/>
    <x v="10"/>
    <n v="5814.7365812332309"/>
    <m/>
    <s v="Gustavo"/>
  </r>
  <r>
    <n v="2"/>
    <n v="7"/>
    <x v="11"/>
    <n v="2023"/>
    <n v="3"/>
    <x v="11"/>
    <n v="1190.3448273857584"/>
    <m/>
    <s v="Gustavo"/>
  </r>
  <r>
    <n v="2"/>
    <n v="7"/>
    <x v="11"/>
    <n v="2023"/>
    <n v="3"/>
    <x v="12"/>
    <n v="1419.3168141032761"/>
    <m/>
    <s v="Gustavo"/>
  </r>
  <r>
    <n v="2"/>
    <n v="7"/>
    <x v="11"/>
    <n v="2023"/>
    <n v="3"/>
    <x v="13"/>
    <n v="651.40463237800259"/>
    <m/>
    <s v="Gustavo"/>
  </r>
  <r>
    <n v="2"/>
    <n v="7"/>
    <x v="11"/>
    <n v="2023"/>
    <n v="3"/>
    <x v="14"/>
    <n v="487.95434140911391"/>
    <m/>
    <s v="Gustavo"/>
  </r>
  <r>
    <n v="2"/>
    <n v="7"/>
    <x v="11"/>
    <n v="2023"/>
    <n v="3"/>
    <x v="15"/>
    <n v="1731.1149733365889"/>
    <m/>
    <s v="Gustavo"/>
  </r>
  <r>
    <n v="2"/>
    <n v="7"/>
    <x v="11"/>
    <n v="2023"/>
    <n v="3"/>
    <x v="16"/>
    <n v="205.96446045436002"/>
    <m/>
    <s v="Gustavo"/>
  </r>
  <r>
    <n v="2"/>
    <n v="7"/>
    <x v="11"/>
    <n v="2023"/>
    <n v="3"/>
    <x v="17"/>
    <n v="1383.4084780687463"/>
    <m/>
    <s v="Gustavo"/>
  </r>
  <r>
    <n v="2"/>
    <n v="7"/>
    <x v="11"/>
    <n v="2023"/>
    <n v="3"/>
    <x v="18"/>
    <n v="2622.9725704313801"/>
    <m/>
    <s v="Gustavo"/>
  </r>
  <r>
    <n v="2"/>
    <n v="7"/>
    <x v="12"/>
    <n v="2023"/>
    <n v="3"/>
    <x v="0"/>
    <n v="2861.2367643417174"/>
    <m/>
    <s v="Gustavo"/>
  </r>
  <r>
    <n v="2"/>
    <n v="7"/>
    <x v="12"/>
    <n v="2023"/>
    <n v="3"/>
    <x v="1"/>
    <n v="2693.2415517096283"/>
    <m/>
    <s v="Gustavo"/>
  </r>
  <r>
    <n v="2"/>
    <n v="7"/>
    <x v="12"/>
    <n v="2023"/>
    <n v="3"/>
    <x v="2"/>
    <n v="3863.9516928122985"/>
    <m/>
    <s v="Gustavo"/>
  </r>
  <r>
    <n v="2"/>
    <n v="7"/>
    <x v="12"/>
    <n v="2023"/>
    <n v="3"/>
    <x v="3"/>
    <n v="3279.0805161539188"/>
    <m/>
    <s v="Gustavo"/>
  </r>
  <r>
    <n v="2"/>
    <n v="7"/>
    <x v="12"/>
    <n v="2023"/>
    <n v="3"/>
    <x v="4"/>
    <n v="18913.507300264373"/>
    <m/>
    <s v="Gustavo"/>
  </r>
  <r>
    <n v="2"/>
    <n v="7"/>
    <x v="12"/>
    <n v="2023"/>
    <n v="3"/>
    <x v="6"/>
    <n v="173.12721749643273"/>
    <m/>
    <s v="Gustavo"/>
  </r>
  <r>
    <n v="2"/>
    <n v="7"/>
    <x v="12"/>
    <n v="2023"/>
    <n v="3"/>
    <x v="7"/>
    <n v="160.40289929458874"/>
    <m/>
    <s v="Gustavo"/>
  </r>
  <r>
    <n v="2"/>
    <n v="7"/>
    <x v="12"/>
    <n v="2023"/>
    <n v="3"/>
    <x v="8"/>
    <n v="114.299944693152"/>
    <m/>
    <s v="Gustavo"/>
  </r>
  <r>
    <n v="2"/>
    <n v="7"/>
    <x v="12"/>
    <n v="2023"/>
    <n v="3"/>
    <x v="9"/>
    <n v="168.07336093648013"/>
    <m/>
    <m/>
  </r>
  <r>
    <n v="2"/>
    <n v="7"/>
    <x v="12"/>
    <n v="2023"/>
    <n v="3"/>
    <x v="10"/>
    <n v="3807.7891575293279"/>
    <m/>
    <m/>
  </r>
  <r>
    <n v="2"/>
    <n v="7"/>
    <x v="12"/>
    <n v="2023"/>
    <n v="3"/>
    <x v="16"/>
    <n v="5.98320531293553E-2"/>
    <m/>
    <m/>
  </r>
  <r>
    <n v="2"/>
    <n v="7"/>
    <x v="12"/>
    <n v="2023"/>
    <n v="3"/>
    <x v="18"/>
    <n v="10095.366418831652"/>
    <m/>
    <m/>
  </r>
  <r>
    <n v="2"/>
    <n v="7"/>
    <x v="13"/>
    <n v="2023"/>
    <n v="3"/>
    <x v="0"/>
    <n v="290.32255774687252"/>
    <m/>
    <s v="Gustavo"/>
  </r>
  <r>
    <n v="2"/>
    <n v="7"/>
    <x v="13"/>
    <n v="2023"/>
    <n v="3"/>
    <x v="4"/>
    <n v="664.50697350515566"/>
    <m/>
    <s v="Gustavo"/>
  </r>
  <r>
    <n v="2"/>
    <n v="7"/>
    <x v="13"/>
    <n v="2023"/>
    <n v="3"/>
    <x v="6"/>
    <n v="268.60144364968767"/>
    <m/>
    <s v="Gustavo"/>
  </r>
  <r>
    <n v="2"/>
    <n v="7"/>
    <x v="13"/>
    <n v="2023"/>
    <n v="3"/>
    <x v="7"/>
    <n v="219.38495031430591"/>
    <m/>
    <s v="Gustavo"/>
  </r>
  <r>
    <n v="2"/>
    <n v="7"/>
    <x v="13"/>
    <n v="2023"/>
    <n v="3"/>
    <x v="8"/>
    <n v="142.33964906738368"/>
    <m/>
    <s v="Gustavo"/>
  </r>
  <r>
    <n v="2"/>
    <n v="7"/>
    <x v="13"/>
    <n v="2023"/>
    <n v="3"/>
    <x v="9"/>
    <n v="30.309066478162958"/>
    <m/>
    <s v="Gustavo"/>
  </r>
  <r>
    <n v="2"/>
    <n v="7"/>
    <x v="13"/>
    <n v="2023"/>
    <n v="3"/>
    <x v="10"/>
    <n v="433.52204036908921"/>
    <m/>
    <s v="Gustavo"/>
  </r>
  <r>
    <n v="2"/>
    <n v="7"/>
    <x v="13"/>
    <n v="2023"/>
    <n v="3"/>
    <x v="18"/>
    <n v="281.92031012991123"/>
    <m/>
    <s v="Gustavo"/>
  </r>
  <r>
    <n v="2"/>
    <n v="7"/>
    <x v="14"/>
    <n v="2023"/>
    <n v="3"/>
    <x v="0"/>
    <n v="253.48"/>
    <m/>
    <s v="Gustavo"/>
  </r>
  <r>
    <n v="2"/>
    <n v="7"/>
    <x v="14"/>
    <n v="2023"/>
    <n v="3"/>
    <x v="1"/>
    <n v="59.94"/>
    <m/>
    <s v="Gustavo"/>
  </r>
  <r>
    <n v="2"/>
    <n v="7"/>
    <x v="14"/>
    <n v="2023"/>
    <n v="3"/>
    <x v="2"/>
    <n v="76.430000000000007"/>
    <m/>
    <s v="Gustavo"/>
  </r>
  <r>
    <n v="2"/>
    <n v="7"/>
    <x v="14"/>
    <n v="2023"/>
    <n v="3"/>
    <x v="3"/>
    <n v="183.1"/>
    <m/>
    <s v="Gustavo"/>
  </r>
  <r>
    <n v="2"/>
    <n v="7"/>
    <x v="14"/>
    <n v="2023"/>
    <n v="3"/>
    <x v="4"/>
    <n v="749.14"/>
    <m/>
    <s v="Gustavo"/>
  </r>
  <r>
    <n v="2"/>
    <n v="7"/>
    <x v="14"/>
    <n v="2023"/>
    <n v="3"/>
    <x v="5"/>
    <n v="257.5"/>
    <m/>
    <s v="Gustavo"/>
  </r>
  <r>
    <n v="2"/>
    <n v="7"/>
    <x v="14"/>
    <n v="2023"/>
    <n v="3"/>
    <x v="6"/>
    <n v="204.12"/>
    <m/>
    <s v="Gustavo"/>
  </r>
  <r>
    <n v="2"/>
    <n v="7"/>
    <x v="14"/>
    <n v="2023"/>
    <n v="3"/>
    <x v="7"/>
    <n v="330.34"/>
    <m/>
    <s v="Gustavo"/>
  </r>
  <r>
    <n v="2"/>
    <n v="7"/>
    <x v="14"/>
    <n v="2023"/>
    <n v="3"/>
    <x v="8"/>
    <n v="107.66"/>
    <m/>
    <s v="Gustavo"/>
  </r>
  <r>
    <n v="2"/>
    <n v="7"/>
    <x v="14"/>
    <n v="2023"/>
    <n v="3"/>
    <x v="9"/>
    <n v="363.02"/>
    <m/>
    <s v="Gustavo"/>
  </r>
  <r>
    <n v="2"/>
    <n v="7"/>
    <x v="14"/>
    <n v="2023"/>
    <n v="3"/>
    <x v="10"/>
    <n v="573.34"/>
    <m/>
    <s v="Gustavo"/>
  </r>
  <r>
    <n v="2"/>
    <n v="7"/>
    <x v="14"/>
    <n v="2023"/>
    <n v="3"/>
    <x v="11"/>
    <n v="151.01"/>
    <m/>
    <s v="Gustavo"/>
  </r>
  <r>
    <n v="2"/>
    <n v="7"/>
    <x v="14"/>
    <n v="2023"/>
    <n v="3"/>
    <x v="12"/>
    <n v="142.22999999999999"/>
    <m/>
    <s v="Gustavo"/>
  </r>
  <r>
    <n v="2"/>
    <n v="7"/>
    <x v="14"/>
    <n v="2023"/>
    <n v="3"/>
    <x v="13"/>
    <n v="8.1199999999999992"/>
    <m/>
    <s v="Gustavo"/>
  </r>
  <r>
    <n v="2"/>
    <n v="7"/>
    <x v="14"/>
    <n v="2023"/>
    <n v="3"/>
    <x v="14"/>
    <n v="30.3"/>
    <m/>
    <s v="Gustavo"/>
  </r>
  <r>
    <n v="2"/>
    <n v="7"/>
    <x v="14"/>
    <n v="2023"/>
    <n v="3"/>
    <x v="15"/>
    <n v="60.54"/>
    <m/>
    <s v="Gustavo"/>
  </r>
  <r>
    <n v="2"/>
    <n v="7"/>
    <x v="14"/>
    <n v="2023"/>
    <n v="3"/>
    <x v="16"/>
    <n v="5.94"/>
    <m/>
    <s v="Gustavo"/>
  </r>
  <r>
    <n v="2"/>
    <n v="7"/>
    <x v="14"/>
    <n v="2023"/>
    <n v="3"/>
    <x v="17"/>
    <n v="138.96"/>
    <m/>
    <s v="Gustavo"/>
  </r>
  <r>
    <n v="2"/>
    <n v="7"/>
    <x v="14"/>
    <n v="2023"/>
    <n v="3"/>
    <x v="18"/>
    <n v="576.20000000000005"/>
    <m/>
    <s v="Gustavo"/>
  </r>
  <r>
    <n v="2"/>
    <n v="8"/>
    <x v="15"/>
    <n v="2023"/>
    <n v="3"/>
    <x v="0"/>
    <n v="1.699597777409189E-2"/>
    <m/>
    <s v="Gustavo"/>
  </r>
  <r>
    <n v="2"/>
    <n v="8"/>
    <x v="15"/>
    <n v="2023"/>
    <n v="3"/>
    <x v="1"/>
    <n v="2.1692092048501015E-2"/>
    <m/>
    <s v="Gustavo"/>
  </r>
  <r>
    <n v="2"/>
    <n v="8"/>
    <x v="15"/>
    <n v="2023"/>
    <n v="3"/>
    <x v="2"/>
    <n v="4.4472336239356827E-2"/>
    <m/>
    <s v="Gustavo"/>
  </r>
  <r>
    <n v="2"/>
    <n v="8"/>
    <x v="15"/>
    <n v="2023"/>
    <n v="3"/>
    <x v="3"/>
    <n v="7.4665565861272723E-2"/>
    <m/>
    <s v="Gustavo"/>
  </r>
  <r>
    <n v="2"/>
    <n v="8"/>
    <x v="15"/>
    <n v="2023"/>
    <n v="3"/>
    <x v="4"/>
    <n v="0.45312441193812647"/>
    <m/>
    <s v="Gustavo"/>
  </r>
  <r>
    <n v="2"/>
    <n v="8"/>
    <x v="15"/>
    <n v="2023"/>
    <n v="3"/>
    <x v="6"/>
    <n v="0.11344688022675331"/>
    <m/>
    <s v="Gustavo"/>
  </r>
  <r>
    <n v="2"/>
    <n v="8"/>
    <x v="15"/>
    <n v="2023"/>
    <n v="3"/>
    <x v="7"/>
    <n v="3.7482611676134198E-3"/>
    <m/>
    <s v="Gustavo"/>
  </r>
  <r>
    <n v="2"/>
    <n v="8"/>
    <x v="15"/>
    <n v="2023"/>
    <n v="3"/>
    <x v="8"/>
    <n v="6.748288826761785E-4"/>
    <m/>
    <s v="Gustavo"/>
  </r>
  <r>
    <n v="2"/>
    <n v="8"/>
    <x v="15"/>
    <n v="2023"/>
    <n v="3"/>
    <x v="9"/>
    <n v="3.0488630394402655E-3"/>
    <m/>
    <s v="Gustavo"/>
  </r>
  <r>
    <n v="2"/>
    <n v="8"/>
    <x v="15"/>
    <n v="2023"/>
    <n v="3"/>
    <x v="10"/>
    <n v="1.3966177022845562E-3"/>
    <m/>
    <s v="Gustavo"/>
  </r>
  <r>
    <n v="2"/>
    <n v="8"/>
    <x v="15"/>
    <n v="2023"/>
    <n v="3"/>
    <x v="17"/>
    <n v="7.3381906996528495E-2"/>
    <m/>
    <s v="Gustavo"/>
  </r>
  <r>
    <n v="2"/>
    <n v="8"/>
    <x v="15"/>
    <n v="2023"/>
    <n v="3"/>
    <x v="18"/>
    <n v="0.49573837829298156"/>
    <m/>
    <s v="Gustavo"/>
  </r>
  <r>
    <n v="2"/>
    <n v="8"/>
    <x v="16"/>
    <n v="2023"/>
    <n v="3"/>
    <x v="0"/>
    <n v="3.7018991540885719E-2"/>
    <m/>
    <s v="Gustavo"/>
  </r>
  <r>
    <n v="2"/>
    <n v="8"/>
    <x v="16"/>
    <n v="2023"/>
    <n v="3"/>
    <x v="1"/>
    <n v="3.4946858457058097E-2"/>
    <m/>
    <s v="Gustavo"/>
  </r>
  <r>
    <n v="2"/>
    <n v="8"/>
    <x v="16"/>
    <n v="2023"/>
    <n v="3"/>
    <x v="2"/>
    <n v="0.41595712201906443"/>
    <m/>
    <s v="Gustavo"/>
  </r>
  <r>
    <n v="2"/>
    <n v="8"/>
    <x v="16"/>
    <n v="2023"/>
    <n v="3"/>
    <x v="3"/>
    <n v="0.75853661682942242"/>
    <m/>
    <s v="Gustavo"/>
  </r>
  <r>
    <n v="2"/>
    <n v="8"/>
    <x v="16"/>
    <n v="2023"/>
    <n v="3"/>
    <x v="4"/>
    <n v="0.54436652406819641"/>
    <m/>
    <s v="Gustavo"/>
  </r>
  <r>
    <n v="2"/>
    <n v="8"/>
    <x v="16"/>
    <n v="2023"/>
    <n v="3"/>
    <x v="5"/>
    <n v="0.52647636414644405"/>
    <m/>
    <s v="Gustavo"/>
  </r>
  <r>
    <n v="2"/>
    <n v="8"/>
    <x v="16"/>
    <n v="2023"/>
    <n v="3"/>
    <x v="6"/>
    <n v="0.86085185705348366"/>
    <m/>
    <s v="Gustavo"/>
  </r>
  <r>
    <n v="2"/>
    <n v="8"/>
    <x v="16"/>
    <n v="2023"/>
    <n v="3"/>
    <x v="7"/>
    <n v="0.45911188258922664"/>
    <m/>
    <s v="Gustavo"/>
  </r>
  <r>
    <n v="2"/>
    <n v="8"/>
    <x v="16"/>
    <n v="2023"/>
    <n v="3"/>
    <x v="8"/>
    <n v="0.19624023908223273"/>
    <m/>
    <s v="Gustavo"/>
  </r>
  <r>
    <n v="2"/>
    <n v="8"/>
    <x v="16"/>
    <n v="2023"/>
    <n v="3"/>
    <x v="9"/>
    <n v="0.21109179622980737"/>
    <m/>
    <s v="Gustavo"/>
  </r>
  <r>
    <n v="2"/>
    <n v="8"/>
    <x v="16"/>
    <n v="2023"/>
    <n v="3"/>
    <x v="10"/>
    <n v="0.24410704919508266"/>
    <m/>
    <s v="Gustavo"/>
  </r>
  <r>
    <n v="2"/>
    <n v="8"/>
    <x v="16"/>
    <n v="2023"/>
    <n v="3"/>
    <x v="11"/>
    <n v="5.4445472858931777E-5"/>
    <m/>
    <s v="Gustavo"/>
  </r>
  <r>
    <n v="2"/>
    <n v="8"/>
    <x v="16"/>
    <n v="2023"/>
    <n v="3"/>
    <x v="12"/>
    <n v="3.7710945601960967E-5"/>
    <m/>
    <s v="Gustavo"/>
  </r>
  <r>
    <n v="2"/>
    <n v="8"/>
    <x v="16"/>
    <n v="2023"/>
    <n v="3"/>
    <x v="13"/>
    <n v="7.7500591156301729E-2"/>
    <m/>
    <s v="Gustavo"/>
  </r>
  <r>
    <n v="2"/>
    <n v="8"/>
    <x v="16"/>
    <n v="2023"/>
    <n v="3"/>
    <x v="14"/>
    <n v="4.1289306407155314E-2"/>
    <m/>
    <s v="Gustavo"/>
  </r>
  <r>
    <n v="2"/>
    <n v="8"/>
    <x v="16"/>
    <n v="2023"/>
    <n v="3"/>
    <x v="15"/>
    <n v="1.2594210598815356E-3"/>
    <m/>
    <s v="Gustavo"/>
  </r>
  <r>
    <n v="2"/>
    <n v="8"/>
    <x v="16"/>
    <n v="2023"/>
    <n v="3"/>
    <x v="16"/>
    <n v="0.53011828935395811"/>
    <m/>
    <s v="Gustavo"/>
  </r>
  <r>
    <n v="2"/>
    <n v="8"/>
    <x v="16"/>
    <n v="2023"/>
    <n v="3"/>
    <x v="17"/>
    <n v="0.47624144129310225"/>
    <m/>
    <s v="Gustavo"/>
  </r>
  <r>
    <n v="2"/>
    <n v="8"/>
    <x v="16"/>
    <n v="2023"/>
    <n v="3"/>
    <x v="18"/>
    <n v="0.34563766341482682"/>
    <m/>
    <s v="Gustavo"/>
  </r>
  <r>
    <n v="2"/>
    <n v="8"/>
    <x v="17"/>
    <n v="2023"/>
    <n v="3"/>
    <x v="0"/>
    <n v="0.18718900315143472"/>
    <m/>
    <s v="Gustavo"/>
  </r>
  <r>
    <n v="2"/>
    <n v="8"/>
    <x v="17"/>
    <n v="2023"/>
    <n v="3"/>
    <x v="1"/>
    <n v="8.1188846399847581E-2"/>
    <m/>
    <s v="Gustavo"/>
  </r>
  <r>
    <n v="2"/>
    <n v="8"/>
    <x v="17"/>
    <n v="2023"/>
    <n v="3"/>
    <x v="2"/>
    <n v="0.33264357678347301"/>
    <m/>
    <s v="Gustavo"/>
  </r>
  <r>
    <n v="2"/>
    <n v="8"/>
    <x v="17"/>
    <n v="2023"/>
    <n v="3"/>
    <x v="3"/>
    <n v="0.16674621705646359"/>
    <m/>
    <s v="Gustavo"/>
  </r>
  <r>
    <n v="2"/>
    <n v="8"/>
    <x v="17"/>
    <n v="2023"/>
    <n v="3"/>
    <x v="4"/>
    <n v="1.5430743561114526E-3"/>
    <m/>
    <s v="Gustavo"/>
  </r>
  <r>
    <n v="2"/>
    <n v="8"/>
    <x v="17"/>
    <n v="2023"/>
    <n v="3"/>
    <x v="5"/>
    <n v="0.47352363585355589"/>
    <m/>
    <s v="Gustavo"/>
  </r>
  <r>
    <n v="2"/>
    <n v="8"/>
    <x v="17"/>
    <n v="2023"/>
    <n v="3"/>
    <x v="6"/>
    <n v="2.5701262719763033E-2"/>
    <m/>
    <s v="Gustavo"/>
  </r>
  <r>
    <n v="2"/>
    <n v="8"/>
    <x v="17"/>
    <n v="2023"/>
    <n v="3"/>
    <x v="7"/>
    <n v="0.49405289257523582"/>
    <m/>
    <s v="Gustavo"/>
  </r>
  <r>
    <n v="2"/>
    <n v="8"/>
    <x v="17"/>
    <n v="2023"/>
    <n v="3"/>
    <x v="8"/>
    <n v="0.3868408367878145"/>
    <m/>
    <s v="Gustavo"/>
  </r>
  <r>
    <n v="2"/>
    <n v="8"/>
    <x v="17"/>
    <n v="2023"/>
    <n v="3"/>
    <x v="9"/>
    <n v="0.70915037988941776"/>
    <m/>
    <s v="Gustavo"/>
  </r>
  <r>
    <n v="2"/>
    <n v="8"/>
    <x v="17"/>
    <n v="2023"/>
    <n v="3"/>
    <x v="10"/>
    <n v="0.35215249823870992"/>
    <m/>
    <s v="Gustavo"/>
  </r>
  <r>
    <n v="2"/>
    <n v="8"/>
    <x v="17"/>
    <n v="2023"/>
    <n v="3"/>
    <x v="11"/>
    <n v="0.49439211629553004"/>
    <m/>
    <s v="Gustavo"/>
  </r>
  <r>
    <n v="2"/>
    <n v="8"/>
    <x v="17"/>
    <n v="2023"/>
    <n v="3"/>
    <x v="12"/>
    <n v="0.1471481097388517"/>
    <m/>
    <s v="Gustavo"/>
  </r>
  <r>
    <n v="2"/>
    <n v="8"/>
    <x v="17"/>
    <n v="2023"/>
    <n v="3"/>
    <x v="13"/>
    <n v="0.83299834476235513"/>
    <m/>
    <s v="Gustavo"/>
  </r>
  <r>
    <n v="2"/>
    <n v="8"/>
    <x v="17"/>
    <n v="2023"/>
    <n v="3"/>
    <x v="14"/>
    <n v="0.95865444113179954"/>
    <m/>
    <s v="Gustavo"/>
  </r>
  <r>
    <n v="2"/>
    <n v="8"/>
    <x v="17"/>
    <n v="2023"/>
    <n v="3"/>
    <x v="15"/>
    <n v="0.93651730720034632"/>
    <m/>
    <s v="Gustavo"/>
  </r>
  <r>
    <n v="2"/>
    <n v="8"/>
    <x v="17"/>
    <n v="2023"/>
    <n v="3"/>
    <x v="16"/>
    <n v="0.46988171064604184"/>
    <m/>
    <s v="Gustavo"/>
  </r>
  <r>
    <n v="2"/>
    <n v="8"/>
    <x v="17"/>
    <n v="2023"/>
    <n v="3"/>
    <x v="17"/>
    <n v="0.45037665171036922"/>
    <m/>
    <s v="Gustavo"/>
  </r>
  <r>
    <n v="2"/>
    <n v="8"/>
    <x v="17"/>
    <n v="2023"/>
    <n v="3"/>
    <x v="18"/>
    <n v="0.15841067972668746"/>
    <m/>
    <s v="Gustavo"/>
  </r>
  <r>
    <n v="2"/>
    <n v="8"/>
    <x v="18"/>
    <n v="2023"/>
    <n v="3"/>
    <x v="0"/>
    <n v="0.37630618676397415"/>
    <m/>
    <s v="Gustavo"/>
  </r>
  <r>
    <n v="2"/>
    <n v="8"/>
    <x v="18"/>
    <n v="2023"/>
    <n v="3"/>
    <x v="1"/>
    <n v="0.31604588816460949"/>
    <m/>
    <s v="Gustavo"/>
  </r>
  <r>
    <n v="2"/>
    <n v="8"/>
    <x v="18"/>
    <n v="2023"/>
    <n v="3"/>
    <x v="2"/>
    <n v="0.20462023813562197"/>
    <m/>
    <s v="Gustavo"/>
  </r>
  <r>
    <n v="2"/>
    <n v="8"/>
    <x v="18"/>
    <n v="2023"/>
    <n v="3"/>
    <x v="3"/>
    <n v="0"/>
    <m/>
    <s v="Gustavo"/>
  </r>
  <r>
    <n v="2"/>
    <n v="8"/>
    <x v="18"/>
    <n v="2023"/>
    <n v="3"/>
    <x v="4"/>
    <n v="4.2654087892511698E-4"/>
    <m/>
    <s v="Gustavo"/>
  </r>
  <r>
    <n v="2"/>
    <n v="8"/>
    <x v="18"/>
    <n v="2023"/>
    <n v="3"/>
    <x v="5"/>
    <n v="0"/>
    <m/>
    <s v="Gustavo"/>
  </r>
  <r>
    <n v="2"/>
    <n v="8"/>
    <x v="18"/>
    <n v="2023"/>
    <n v="3"/>
    <x v="6"/>
    <n v="0"/>
    <m/>
    <s v="Gustavo"/>
  </r>
  <r>
    <n v="2"/>
    <n v="8"/>
    <x v="18"/>
    <n v="2023"/>
    <n v="3"/>
    <x v="7"/>
    <n v="4.3086963667924104E-2"/>
    <m/>
    <s v="Gustavo"/>
  </r>
  <r>
    <n v="2"/>
    <n v="8"/>
    <x v="18"/>
    <n v="2023"/>
    <n v="3"/>
    <x v="8"/>
    <n v="0.39068736141906873"/>
    <m/>
    <s v="Gustavo"/>
  </r>
  <r>
    <n v="2"/>
    <n v="8"/>
    <x v="18"/>
    <n v="2023"/>
    <n v="3"/>
    <x v="9"/>
    <n v="7.4499482830514621E-2"/>
    <m/>
    <s v="Gustavo"/>
  </r>
  <r>
    <n v="2"/>
    <n v="8"/>
    <x v="18"/>
    <n v="2023"/>
    <n v="3"/>
    <x v="10"/>
    <n v="0.22755247403066972"/>
    <m/>
    <s v="Gustavo"/>
  </r>
  <r>
    <n v="2"/>
    <n v="8"/>
    <x v="18"/>
    <n v="2023"/>
    <n v="3"/>
    <x v="11"/>
    <n v="0.46744160723035877"/>
    <m/>
    <s v="Gustavo"/>
  </r>
  <r>
    <n v="2"/>
    <n v="8"/>
    <x v="18"/>
    <n v="2023"/>
    <n v="3"/>
    <x v="12"/>
    <n v="0.77560101819553129"/>
    <m/>
    <s v="Gustavo"/>
  </r>
  <r>
    <n v="2"/>
    <n v="8"/>
    <x v="18"/>
    <n v="2023"/>
    <n v="3"/>
    <x v="13"/>
    <n v="8.9501064081343104E-2"/>
    <m/>
    <s v="Gustavo"/>
  </r>
  <r>
    <n v="2"/>
    <n v="8"/>
    <x v="18"/>
    <n v="2023"/>
    <n v="3"/>
    <x v="14"/>
    <n v="5.6252461045170726E-5"/>
    <m/>
    <s v="Gustavo"/>
  </r>
  <r>
    <n v="2"/>
    <n v="8"/>
    <x v="18"/>
    <n v="2023"/>
    <n v="3"/>
    <x v="15"/>
    <n v="6.2223271739772122E-2"/>
    <m/>
    <s v="Gustavo"/>
  </r>
  <r>
    <n v="2"/>
    <n v="8"/>
    <x v="18"/>
    <n v="2023"/>
    <n v="3"/>
    <x v="16"/>
    <n v="0"/>
    <m/>
    <s v="Gustavo"/>
  </r>
  <r>
    <n v="2"/>
    <n v="8"/>
    <x v="18"/>
    <n v="2023"/>
    <n v="3"/>
    <x v="17"/>
    <n v="0"/>
    <m/>
    <s v="Gustavo"/>
  </r>
  <r>
    <n v="2"/>
    <n v="8"/>
    <x v="18"/>
    <n v="2023"/>
    <n v="3"/>
    <x v="18"/>
    <n v="1.1848809194675935E-4"/>
    <m/>
    <s v="Gustavo"/>
  </r>
  <r>
    <n v="2"/>
    <n v="8"/>
    <x v="19"/>
    <n v="2023"/>
    <n v="3"/>
    <x v="0"/>
    <n v="0.16900605407198541"/>
    <m/>
    <s v="Gustavo"/>
  </r>
  <r>
    <n v="2"/>
    <n v="8"/>
    <x v="19"/>
    <n v="2023"/>
    <n v="3"/>
    <x v="1"/>
    <n v="0.11963311242055985"/>
    <m/>
    <s v="Gustavo"/>
  </r>
  <r>
    <n v="2"/>
    <n v="8"/>
    <x v="19"/>
    <n v="2023"/>
    <n v="3"/>
    <x v="2"/>
    <n v="1.3229756776010041E-3"/>
    <m/>
    <s v="Gustavo"/>
  </r>
  <r>
    <n v="2"/>
    <n v="8"/>
    <x v="19"/>
    <n v="2023"/>
    <n v="3"/>
    <x v="3"/>
    <n v="0"/>
    <m/>
    <s v="Gustavo"/>
  </r>
  <r>
    <n v="2"/>
    <n v="8"/>
    <x v="19"/>
    <n v="2023"/>
    <n v="3"/>
    <x v="4"/>
    <n v="2.5090639936771589E-4"/>
    <m/>
    <s v="Gustavo"/>
  </r>
  <r>
    <n v="2"/>
    <n v="8"/>
    <x v="19"/>
    <n v="2023"/>
    <n v="3"/>
    <x v="5"/>
    <n v="0"/>
    <m/>
    <s v="Gustavo"/>
  </r>
  <r>
    <n v="2"/>
    <n v="8"/>
    <x v="19"/>
    <n v="2023"/>
    <n v="3"/>
    <x v="6"/>
    <n v="0"/>
    <m/>
    <s v="Gustavo"/>
  </r>
  <r>
    <n v="2"/>
    <n v="8"/>
    <x v="19"/>
    <n v="2023"/>
    <n v="3"/>
    <x v="7"/>
    <n v="0"/>
    <m/>
    <s v="Gustavo"/>
  </r>
  <r>
    <n v="2"/>
    <n v="8"/>
    <x v="19"/>
    <n v="2023"/>
    <n v="3"/>
    <x v="8"/>
    <n v="2.5556733828207848E-2"/>
    <m/>
    <s v="Gustavo"/>
  </r>
  <r>
    <n v="2"/>
    <n v="8"/>
    <x v="19"/>
    <n v="2023"/>
    <n v="3"/>
    <x v="9"/>
    <n v="2.2094780108199439E-3"/>
    <m/>
    <s v="Gustavo"/>
  </r>
  <r>
    <n v="2"/>
    <n v="8"/>
    <x v="19"/>
    <n v="2023"/>
    <n v="3"/>
    <x v="10"/>
    <n v="0.15715983824063412"/>
    <m/>
    <s v="Gustavo"/>
  </r>
  <r>
    <n v="2"/>
    <n v="8"/>
    <x v="19"/>
    <n v="2023"/>
    <n v="3"/>
    <x v="11"/>
    <n v="3.8111831001252247E-2"/>
    <m/>
    <s v="Gustavo"/>
  </r>
  <r>
    <n v="2"/>
    <n v="8"/>
    <x v="19"/>
    <n v="2023"/>
    <n v="3"/>
    <x v="12"/>
    <n v="7.7213161120015084E-2"/>
    <m/>
    <s v="Gustavo"/>
  </r>
  <r>
    <n v="2"/>
    <n v="8"/>
    <x v="19"/>
    <n v="2023"/>
    <n v="3"/>
    <x v="13"/>
    <n v="0"/>
    <m/>
    <s v="Gustavo"/>
  </r>
  <r>
    <n v="2"/>
    <n v="8"/>
    <x v="19"/>
    <n v="2023"/>
    <n v="3"/>
    <x v="14"/>
    <n v="0"/>
    <m/>
    <s v="Gustavo"/>
  </r>
  <r>
    <n v="2"/>
    <n v="8"/>
    <x v="19"/>
    <n v="2023"/>
    <n v="3"/>
    <x v="15"/>
    <n v="0"/>
    <m/>
    <s v="Gustavo"/>
  </r>
  <r>
    <n v="2"/>
    <n v="8"/>
    <x v="19"/>
    <n v="2023"/>
    <n v="3"/>
    <x v="16"/>
    <n v="0"/>
    <m/>
    <s v="Gustavo"/>
  </r>
  <r>
    <n v="2"/>
    <n v="8"/>
    <x v="19"/>
    <n v="2023"/>
    <n v="3"/>
    <x v="17"/>
    <n v="0"/>
    <m/>
    <s v="Gustavo"/>
  </r>
  <r>
    <n v="2"/>
    <n v="8"/>
    <x v="19"/>
    <n v="2023"/>
    <n v="3"/>
    <x v="18"/>
    <n v="3.1596824519135829E-5"/>
    <m/>
    <s v="Gustavo"/>
  </r>
  <r>
    <n v="2"/>
    <n v="8"/>
    <x v="20"/>
    <n v="2023"/>
    <n v="3"/>
    <x v="0"/>
    <n v="0.21348378669762813"/>
    <m/>
    <s v="Gustavo"/>
  </r>
  <r>
    <n v="2"/>
    <n v="8"/>
    <x v="20"/>
    <n v="2023"/>
    <n v="3"/>
    <x v="1"/>
    <n v="0.42649320250942396"/>
    <m/>
    <s v="Gustavo"/>
  </r>
  <r>
    <n v="2"/>
    <n v="8"/>
    <x v="20"/>
    <n v="2023"/>
    <n v="3"/>
    <x v="2"/>
    <n v="9.8375114488279797E-4"/>
    <m/>
    <s v="Gustavo"/>
  </r>
  <r>
    <n v="2"/>
    <n v="8"/>
    <x v="20"/>
    <n v="2023"/>
    <n v="3"/>
    <x v="3"/>
    <n v="5.160025284123892E-5"/>
    <m/>
    <m/>
  </r>
  <r>
    <n v="2"/>
    <n v="8"/>
    <x v="20"/>
    <n v="2023"/>
    <n v="3"/>
    <x v="4"/>
    <n v="2.8854235927287325E-4"/>
    <m/>
    <m/>
  </r>
  <r>
    <n v="2"/>
    <n v="8"/>
    <x v="20"/>
    <n v="2023"/>
    <n v="3"/>
    <x v="5"/>
    <n v="0"/>
    <m/>
    <m/>
  </r>
  <r>
    <n v="2"/>
    <n v="8"/>
    <x v="20"/>
    <n v="2023"/>
    <n v="3"/>
    <x v="6"/>
    <n v="0"/>
    <m/>
    <m/>
  </r>
  <r>
    <n v="2"/>
    <n v="8"/>
    <x v="20"/>
    <n v="2023"/>
    <n v="3"/>
    <x v="7"/>
    <n v="0"/>
    <m/>
    <m/>
  </r>
  <r>
    <n v="2"/>
    <n v="8"/>
    <x v="20"/>
    <n v="2023"/>
    <n v="3"/>
    <x v="8"/>
    <n v="0"/>
    <m/>
    <m/>
  </r>
  <r>
    <n v="2"/>
    <n v="8"/>
    <x v="20"/>
    <n v="2023"/>
    <n v="3"/>
    <x v="9"/>
    <n v="0"/>
    <m/>
    <m/>
  </r>
  <r>
    <n v="2"/>
    <n v="8"/>
    <x v="20"/>
    <n v="2023"/>
    <n v="3"/>
    <x v="10"/>
    <n v="1.763152259261903E-2"/>
    <m/>
    <m/>
  </r>
  <r>
    <n v="2"/>
    <n v="8"/>
    <x v="20"/>
    <n v="2023"/>
    <n v="3"/>
    <x v="11"/>
    <n v="0"/>
    <m/>
    <m/>
  </r>
  <r>
    <n v="2"/>
    <n v="8"/>
    <x v="20"/>
    <n v="2023"/>
    <n v="3"/>
    <x v="12"/>
    <n v="0"/>
    <m/>
    <m/>
  </r>
  <r>
    <n v="2"/>
    <n v="8"/>
    <x v="20"/>
    <n v="2023"/>
    <n v="3"/>
    <x v="13"/>
    <n v="0"/>
    <m/>
    <m/>
  </r>
  <r>
    <n v="2"/>
    <n v="8"/>
    <x v="20"/>
    <n v="2023"/>
    <n v="3"/>
    <x v="14"/>
    <n v="0"/>
    <m/>
    <m/>
  </r>
  <r>
    <n v="2"/>
    <n v="8"/>
    <x v="20"/>
    <n v="2023"/>
    <n v="3"/>
    <x v="15"/>
    <n v="0"/>
    <m/>
    <m/>
  </r>
  <r>
    <n v="2"/>
    <n v="8"/>
    <x v="20"/>
    <n v="2023"/>
    <n v="3"/>
    <x v="16"/>
    <n v="0"/>
    <m/>
    <m/>
  </r>
  <r>
    <n v="2"/>
    <n v="8"/>
    <x v="20"/>
    <n v="2023"/>
    <n v="3"/>
    <x v="17"/>
    <n v="0"/>
    <m/>
    <m/>
  </r>
  <r>
    <n v="2"/>
    <n v="8"/>
    <x v="20"/>
    <n v="2023"/>
    <n v="3"/>
    <x v="18"/>
    <n v="6.3193649038271657E-5"/>
    <m/>
    <m/>
  </r>
  <r>
    <n v="2"/>
    <n v="8"/>
    <x v="21"/>
    <n v="2023"/>
    <n v="3"/>
    <x v="0"/>
    <n v="194539"/>
    <m/>
    <s v="Gustavo"/>
  </r>
  <r>
    <n v="2"/>
    <n v="8"/>
    <x v="21"/>
    <n v="2023"/>
    <n v="3"/>
    <x v="1"/>
    <n v="73644"/>
    <m/>
    <s v="Gustavo"/>
  </r>
  <r>
    <n v="2"/>
    <n v="8"/>
    <x v="21"/>
    <n v="2023"/>
    <n v="3"/>
    <x v="2"/>
    <n v="29604"/>
    <m/>
    <s v="Gustavo"/>
  </r>
  <r>
    <n v="2"/>
    <n v="8"/>
    <x v="21"/>
    <n v="2023"/>
    <n v="3"/>
    <x v="3"/>
    <n v="77736"/>
    <m/>
    <s v="Gustavo"/>
  </r>
  <r>
    <n v="2"/>
    <n v="8"/>
    <x v="21"/>
    <n v="2023"/>
    <n v="3"/>
    <x v="4"/>
    <n v="80201"/>
    <m/>
    <s v="Gustavo"/>
  </r>
  <r>
    <n v="2"/>
    <n v="8"/>
    <x v="21"/>
    <n v="2023"/>
    <n v="3"/>
    <x v="5"/>
    <n v="28541"/>
    <m/>
    <s v="Gustavo"/>
  </r>
  <r>
    <n v="2"/>
    <n v="8"/>
    <x v="21"/>
    <n v="2023"/>
    <n v="3"/>
    <x v="6"/>
    <n v="157847"/>
    <m/>
    <s v="Gustavo"/>
  </r>
  <r>
    <n v="2"/>
    <n v="8"/>
    <x v="21"/>
    <n v="2023"/>
    <n v="3"/>
    <x v="7"/>
    <n v="249603"/>
    <m/>
    <s v="Gustavo"/>
  </r>
  <r>
    <n v="2"/>
    <n v="8"/>
    <x v="21"/>
    <n v="2023"/>
    <n v="3"/>
    <x v="8"/>
    <n v="107316"/>
    <m/>
    <s v="Gustavo"/>
  </r>
  <r>
    <n v="2"/>
    <n v="8"/>
    <x v="21"/>
    <n v="2023"/>
    <n v="3"/>
    <x v="9"/>
    <n v="185684"/>
    <m/>
    <s v="Gustavo"/>
  </r>
  <r>
    <n v="2"/>
    <n v="8"/>
    <x v="21"/>
    <n v="2023"/>
    <n v="3"/>
    <x v="10"/>
    <n v="325260"/>
    <m/>
    <s v="Gustavo"/>
  </r>
  <r>
    <n v="2"/>
    <n v="8"/>
    <x v="21"/>
    <n v="2023"/>
    <n v="3"/>
    <x v="11"/>
    <n v="36745"/>
    <m/>
    <s v="Gustavo"/>
  </r>
  <r>
    <n v="2"/>
    <n v="8"/>
    <x v="21"/>
    <n v="2023"/>
    <n v="3"/>
    <x v="12"/>
    <n v="53049"/>
    <m/>
    <s v="Gustavo"/>
  </r>
  <r>
    <n v="2"/>
    <n v="8"/>
    <x v="21"/>
    <n v="2023"/>
    <n v="3"/>
    <x v="13"/>
    <n v="16936"/>
    <m/>
    <s v="Gustavo"/>
  </r>
  <r>
    <n v="2"/>
    <n v="8"/>
    <x v="21"/>
    <n v="2023"/>
    <n v="3"/>
    <x v="14"/>
    <n v="17905"/>
    <m/>
    <s v="Gustavo"/>
  </r>
  <r>
    <n v="2"/>
    <n v="8"/>
    <x v="21"/>
    <n v="2023"/>
    <n v="3"/>
    <x v="15"/>
    <n v="50873"/>
    <m/>
    <s v="Gustavo"/>
  </r>
  <r>
    <n v="2"/>
    <n v="8"/>
    <x v="21"/>
    <n v="2023"/>
    <n v="3"/>
    <x v="16"/>
    <n v="5507"/>
    <m/>
    <s v="Gustavo"/>
  </r>
  <r>
    <n v="2"/>
    <n v="8"/>
    <x v="21"/>
    <n v="2023"/>
    <n v="3"/>
    <x v="17"/>
    <n v="72907"/>
    <m/>
    <s v="Gustavo"/>
  </r>
  <r>
    <n v="2"/>
    <n v="8"/>
    <x v="21"/>
    <n v="2023"/>
    <n v="3"/>
    <x v="18"/>
    <n v="128123"/>
    <m/>
    <s v="Gustavo"/>
  </r>
  <r>
    <n v="2"/>
    <n v="9"/>
    <x v="22"/>
    <n v="2023"/>
    <n v="6"/>
    <x v="0"/>
    <n v="1"/>
    <m/>
    <s v="Gustavo"/>
  </r>
  <r>
    <n v="2"/>
    <n v="9"/>
    <x v="22"/>
    <n v="2023"/>
    <n v="6"/>
    <x v="1"/>
    <n v="1"/>
    <m/>
    <s v="Gustavo"/>
  </r>
  <r>
    <n v="2"/>
    <n v="9"/>
    <x v="22"/>
    <n v="2023"/>
    <n v="6"/>
    <x v="2"/>
    <n v="3"/>
    <m/>
    <s v="Gustavo"/>
  </r>
  <r>
    <n v="2"/>
    <n v="9"/>
    <x v="22"/>
    <n v="2023"/>
    <n v="6"/>
    <x v="3"/>
    <n v="2"/>
    <m/>
    <s v="Gustavo"/>
  </r>
  <r>
    <n v="2"/>
    <n v="9"/>
    <x v="22"/>
    <n v="2023"/>
    <n v="6"/>
    <x v="5"/>
    <n v="1"/>
    <m/>
    <s v="Gustavo"/>
  </r>
  <r>
    <n v="2"/>
    <n v="9"/>
    <x v="22"/>
    <n v="2023"/>
    <n v="6"/>
    <x v="6"/>
    <n v="3"/>
    <m/>
    <s v="Gustavo"/>
  </r>
  <r>
    <n v="2"/>
    <n v="9"/>
    <x v="22"/>
    <n v="2023"/>
    <n v="6"/>
    <x v="7"/>
    <n v="4"/>
    <m/>
    <s v="Gustavo"/>
  </r>
  <r>
    <n v="2"/>
    <n v="9"/>
    <x v="22"/>
    <n v="2023"/>
    <n v="6"/>
    <x v="9"/>
    <n v="2"/>
    <m/>
    <s v="Gustavo"/>
  </r>
  <r>
    <n v="2"/>
    <n v="9"/>
    <x v="22"/>
    <n v="2023"/>
    <n v="6"/>
    <x v="10"/>
    <n v="1"/>
    <m/>
    <s v="Gustavo"/>
  </r>
  <r>
    <n v="2"/>
    <n v="9"/>
    <x v="22"/>
    <n v="2023"/>
    <n v="6"/>
    <x v="11"/>
    <n v="10"/>
    <m/>
    <s v="Gustavo"/>
  </r>
  <r>
    <n v="2"/>
    <n v="9"/>
    <x v="22"/>
    <n v="2023"/>
    <n v="6"/>
    <x v="12"/>
    <n v="2"/>
    <m/>
    <s v="Gustavo"/>
  </r>
  <r>
    <n v="2"/>
    <n v="9"/>
    <x v="22"/>
    <n v="2023"/>
    <n v="6"/>
    <x v="13"/>
    <n v="1"/>
    <m/>
    <s v="Gustavo"/>
  </r>
  <r>
    <n v="2"/>
    <n v="9"/>
    <x v="22"/>
    <n v="2023"/>
    <n v="6"/>
    <x v="16"/>
    <n v="1"/>
    <m/>
    <s v="Gustavo"/>
  </r>
  <r>
    <n v="2"/>
    <n v="9"/>
    <x v="22"/>
    <n v="2023"/>
    <n v="6"/>
    <x v="17"/>
    <n v="2"/>
    <m/>
    <m/>
  </r>
  <r>
    <n v="2"/>
    <n v="9"/>
    <x v="23"/>
    <n v="2023"/>
    <n v="6"/>
    <x v="0"/>
    <n v="5"/>
    <m/>
    <s v="Gustavo"/>
  </r>
  <r>
    <n v="2"/>
    <n v="9"/>
    <x v="23"/>
    <n v="2023"/>
    <n v="6"/>
    <x v="1"/>
    <n v="3"/>
    <m/>
    <s v="Gustavo"/>
  </r>
  <r>
    <n v="2"/>
    <n v="9"/>
    <x v="23"/>
    <n v="2023"/>
    <n v="6"/>
    <x v="2"/>
    <n v="2"/>
    <m/>
    <s v="Gustavo"/>
  </r>
  <r>
    <n v="2"/>
    <n v="9"/>
    <x v="23"/>
    <n v="2023"/>
    <n v="6"/>
    <x v="3"/>
    <n v="5"/>
    <m/>
    <s v="Gustavo"/>
  </r>
  <r>
    <n v="2"/>
    <n v="9"/>
    <x v="23"/>
    <n v="2023"/>
    <n v="6"/>
    <x v="4"/>
    <n v="7"/>
    <m/>
    <s v="Gustavo"/>
  </r>
  <r>
    <n v="2"/>
    <n v="9"/>
    <x v="23"/>
    <n v="2023"/>
    <n v="6"/>
    <x v="5"/>
    <n v="2"/>
    <m/>
    <s v="Gustavo"/>
  </r>
  <r>
    <n v="2"/>
    <n v="9"/>
    <x v="23"/>
    <n v="2023"/>
    <n v="6"/>
    <x v="6"/>
    <n v="7"/>
    <m/>
    <s v="Gustavo"/>
  </r>
  <r>
    <n v="2"/>
    <n v="9"/>
    <x v="23"/>
    <n v="2023"/>
    <n v="6"/>
    <x v="7"/>
    <n v="6"/>
    <m/>
    <s v="Gustavo"/>
  </r>
  <r>
    <n v="2"/>
    <n v="9"/>
    <x v="23"/>
    <n v="2023"/>
    <n v="6"/>
    <x v="8"/>
    <n v="5"/>
    <m/>
    <s v="Gustavo"/>
  </r>
  <r>
    <n v="2"/>
    <n v="9"/>
    <x v="23"/>
    <n v="2023"/>
    <n v="6"/>
    <x v="9"/>
    <n v="8"/>
    <m/>
    <s v="Gustavo"/>
  </r>
  <r>
    <n v="2"/>
    <n v="9"/>
    <x v="23"/>
    <n v="2023"/>
    <n v="6"/>
    <x v="10"/>
    <n v="12"/>
    <m/>
    <s v="Gustavo"/>
  </r>
  <r>
    <n v="2"/>
    <n v="9"/>
    <x v="23"/>
    <n v="2023"/>
    <n v="6"/>
    <x v="11"/>
    <n v="4"/>
    <m/>
    <s v="Gustavo"/>
  </r>
  <r>
    <n v="2"/>
    <n v="9"/>
    <x v="23"/>
    <n v="2023"/>
    <n v="6"/>
    <x v="12"/>
    <n v="1"/>
    <m/>
    <s v="Gustavo"/>
  </r>
  <r>
    <n v="2"/>
    <n v="9"/>
    <x v="23"/>
    <n v="2023"/>
    <n v="6"/>
    <x v="13"/>
    <n v="2"/>
    <m/>
    <s v="Gustavo"/>
  </r>
  <r>
    <n v="2"/>
    <n v="9"/>
    <x v="23"/>
    <n v="2023"/>
    <n v="6"/>
    <x v="14"/>
    <n v="3"/>
    <m/>
    <s v="Gustavo"/>
  </r>
  <r>
    <n v="2"/>
    <n v="9"/>
    <x v="23"/>
    <n v="2023"/>
    <n v="6"/>
    <x v="15"/>
    <n v="3"/>
    <m/>
    <s v="Gustavo"/>
  </r>
  <r>
    <n v="2"/>
    <n v="9"/>
    <x v="23"/>
    <n v="2023"/>
    <n v="6"/>
    <x v="16"/>
    <n v="2"/>
    <m/>
    <s v="Gustavo"/>
  </r>
  <r>
    <n v="2"/>
    <n v="9"/>
    <x v="23"/>
    <n v="2023"/>
    <n v="6"/>
    <x v="17"/>
    <n v="4"/>
    <m/>
    <s v="Gustavo"/>
  </r>
  <r>
    <n v="2"/>
    <n v="9"/>
    <x v="23"/>
    <n v="2023"/>
    <n v="6"/>
    <x v="18"/>
    <n v="14"/>
    <m/>
    <s v="Gustavo"/>
  </r>
  <r>
    <n v="2"/>
    <n v="9"/>
    <x v="24"/>
    <n v="2023"/>
    <n v="6"/>
    <x v="0"/>
    <n v="318"/>
    <m/>
    <s v="Gustavo"/>
  </r>
  <r>
    <n v="2"/>
    <n v="9"/>
    <x v="24"/>
    <n v="2023"/>
    <n v="6"/>
    <x v="1"/>
    <n v="80"/>
    <m/>
    <s v="Gustavo"/>
  </r>
  <r>
    <n v="2"/>
    <n v="9"/>
    <x v="24"/>
    <n v="2023"/>
    <n v="6"/>
    <x v="2"/>
    <n v="43"/>
    <m/>
    <s v="Gustavo"/>
  </r>
  <r>
    <n v="2"/>
    <n v="9"/>
    <x v="24"/>
    <n v="2023"/>
    <n v="6"/>
    <x v="3"/>
    <n v="154"/>
    <m/>
    <s v="Gustavo"/>
  </r>
  <r>
    <n v="2"/>
    <n v="9"/>
    <x v="24"/>
    <n v="2023"/>
    <n v="6"/>
    <x v="4"/>
    <n v="158"/>
    <m/>
    <s v="Gustavo"/>
  </r>
  <r>
    <n v="2"/>
    <n v="9"/>
    <x v="24"/>
    <n v="2023"/>
    <n v="6"/>
    <x v="5"/>
    <n v="48"/>
    <m/>
    <s v="Gustavo"/>
  </r>
  <r>
    <n v="2"/>
    <n v="9"/>
    <x v="24"/>
    <n v="2023"/>
    <n v="6"/>
    <x v="6"/>
    <n v="142"/>
    <m/>
    <s v="Gustavo"/>
  </r>
  <r>
    <n v="2"/>
    <n v="9"/>
    <x v="24"/>
    <n v="2023"/>
    <n v="6"/>
    <x v="7"/>
    <n v="405"/>
    <m/>
    <s v="Gustavo"/>
  </r>
  <r>
    <n v="2"/>
    <n v="9"/>
    <x v="24"/>
    <n v="2023"/>
    <n v="6"/>
    <x v="8"/>
    <n v="218"/>
    <m/>
    <s v="Gustavo"/>
  </r>
  <r>
    <n v="2"/>
    <n v="9"/>
    <x v="24"/>
    <n v="2023"/>
    <n v="6"/>
    <x v="9"/>
    <n v="393"/>
    <m/>
    <s v="Gustavo"/>
  </r>
  <r>
    <n v="2"/>
    <n v="9"/>
    <x v="24"/>
    <n v="2023"/>
    <n v="6"/>
    <x v="10"/>
    <n v="722"/>
    <m/>
    <s v="Gustavo"/>
  </r>
  <r>
    <n v="2"/>
    <n v="9"/>
    <x v="24"/>
    <n v="2023"/>
    <n v="6"/>
    <x v="11"/>
    <n v="68"/>
    <m/>
    <s v="Gustavo"/>
  </r>
  <r>
    <n v="2"/>
    <n v="9"/>
    <x v="24"/>
    <n v="2023"/>
    <n v="6"/>
    <x v="12"/>
    <n v="88"/>
    <m/>
    <s v="Gustavo"/>
  </r>
  <r>
    <n v="2"/>
    <n v="9"/>
    <x v="24"/>
    <n v="2023"/>
    <n v="6"/>
    <x v="13"/>
    <n v="24"/>
    <m/>
    <s v="Gustavo"/>
  </r>
  <r>
    <n v="2"/>
    <n v="9"/>
    <x v="24"/>
    <n v="2023"/>
    <n v="6"/>
    <x v="14"/>
    <n v="33"/>
    <m/>
    <s v="Gustavo"/>
  </r>
  <r>
    <n v="2"/>
    <n v="9"/>
    <x v="24"/>
    <n v="2023"/>
    <n v="6"/>
    <x v="15"/>
    <n v="153"/>
    <m/>
    <s v="Gustavo"/>
  </r>
  <r>
    <n v="2"/>
    <n v="9"/>
    <x v="24"/>
    <n v="2023"/>
    <n v="6"/>
    <x v="16"/>
    <n v="8"/>
    <m/>
    <s v="Gustavo"/>
  </r>
  <r>
    <n v="2"/>
    <n v="9"/>
    <x v="24"/>
    <n v="2023"/>
    <n v="6"/>
    <x v="17"/>
    <n v="146"/>
    <m/>
    <s v="Gustavo"/>
  </r>
  <r>
    <n v="2"/>
    <n v="9"/>
    <x v="24"/>
    <n v="2023"/>
    <n v="6"/>
    <x v="18"/>
    <n v="224"/>
    <m/>
    <s v="Gustavo"/>
  </r>
  <r>
    <n v="2"/>
    <n v="9"/>
    <x v="25"/>
    <n v="2023"/>
    <n v="6"/>
    <x v="0"/>
    <n v="135"/>
    <m/>
    <s v="Gustavo"/>
  </r>
  <r>
    <n v="2"/>
    <n v="9"/>
    <x v="25"/>
    <n v="2023"/>
    <n v="6"/>
    <x v="1"/>
    <n v="66"/>
    <m/>
    <s v="Gustavo"/>
  </r>
  <r>
    <n v="2"/>
    <n v="9"/>
    <x v="25"/>
    <n v="2023"/>
    <n v="6"/>
    <x v="2"/>
    <n v="31"/>
    <m/>
    <s v="Gustavo"/>
  </r>
  <r>
    <n v="2"/>
    <n v="9"/>
    <x v="25"/>
    <n v="2023"/>
    <n v="6"/>
    <x v="3"/>
    <n v="90"/>
    <m/>
    <s v="Gustavo"/>
  </r>
  <r>
    <n v="2"/>
    <n v="9"/>
    <x v="25"/>
    <n v="2023"/>
    <n v="6"/>
    <x v="4"/>
    <n v="113"/>
    <m/>
    <s v="Gustavo"/>
  </r>
  <r>
    <n v="2"/>
    <n v="9"/>
    <x v="25"/>
    <n v="2023"/>
    <n v="6"/>
    <x v="5"/>
    <n v="5"/>
    <m/>
    <s v="Gustavo"/>
  </r>
  <r>
    <n v="2"/>
    <n v="9"/>
    <x v="25"/>
    <n v="2023"/>
    <n v="6"/>
    <x v="6"/>
    <n v="97"/>
    <m/>
    <s v="Gustavo"/>
  </r>
  <r>
    <n v="2"/>
    <n v="9"/>
    <x v="25"/>
    <n v="2023"/>
    <n v="6"/>
    <x v="7"/>
    <n v="132"/>
    <m/>
    <s v="Gustavo"/>
  </r>
  <r>
    <n v="2"/>
    <n v="9"/>
    <x v="25"/>
    <n v="2023"/>
    <n v="6"/>
    <x v="8"/>
    <n v="52"/>
    <m/>
    <s v="Gustavo"/>
  </r>
  <r>
    <n v="2"/>
    <n v="9"/>
    <x v="25"/>
    <n v="2023"/>
    <n v="6"/>
    <x v="9"/>
    <n v="138"/>
    <m/>
    <s v="Gustavo"/>
  </r>
  <r>
    <n v="2"/>
    <n v="9"/>
    <x v="25"/>
    <n v="2023"/>
    <n v="6"/>
    <x v="10"/>
    <n v="225"/>
    <m/>
    <s v="Gustavo"/>
  </r>
  <r>
    <n v="2"/>
    <n v="9"/>
    <x v="25"/>
    <n v="2023"/>
    <n v="6"/>
    <x v="11"/>
    <n v="36"/>
    <m/>
    <s v="Gustavo"/>
  </r>
  <r>
    <n v="2"/>
    <n v="9"/>
    <x v="25"/>
    <n v="2023"/>
    <n v="6"/>
    <x v="12"/>
    <n v="37"/>
    <m/>
    <s v="Gustavo"/>
  </r>
  <r>
    <n v="2"/>
    <n v="9"/>
    <x v="25"/>
    <n v="2023"/>
    <n v="6"/>
    <x v="13"/>
    <n v="16"/>
    <m/>
    <s v="Gustavo"/>
  </r>
  <r>
    <n v="2"/>
    <n v="9"/>
    <x v="25"/>
    <n v="2023"/>
    <n v="6"/>
    <x v="14"/>
    <n v="18"/>
    <m/>
    <s v="Gustavo"/>
  </r>
  <r>
    <n v="2"/>
    <n v="9"/>
    <x v="25"/>
    <n v="2023"/>
    <n v="6"/>
    <x v="15"/>
    <n v="109"/>
    <m/>
    <s v="Gustavo"/>
  </r>
  <r>
    <n v="2"/>
    <n v="9"/>
    <x v="25"/>
    <n v="2023"/>
    <n v="6"/>
    <x v="16"/>
    <n v="4"/>
    <m/>
    <s v="Gustavo"/>
  </r>
  <r>
    <n v="2"/>
    <n v="9"/>
    <x v="25"/>
    <n v="2023"/>
    <n v="6"/>
    <x v="17"/>
    <n v="118"/>
    <m/>
    <s v="Gustavo"/>
  </r>
  <r>
    <n v="2"/>
    <n v="9"/>
    <x v="25"/>
    <n v="2023"/>
    <n v="6"/>
    <x v="18"/>
    <n v="200"/>
    <m/>
    <s v="Gustavo"/>
  </r>
  <r>
    <n v="2"/>
    <n v="9"/>
    <x v="26"/>
    <n v="2023"/>
    <n v="6"/>
    <x v="0"/>
    <n v="7.8813333924571083"/>
    <m/>
    <s v="Gustavo"/>
  </r>
  <r>
    <n v="2"/>
    <n v="9"/>
    <x v="26"/>
    <n v="2023"/>
    <n v="6"/>
    <x v="1"/>
    <n v="8.4523153963485829"/>
    <m/>
    <s v="Gustavo"/>
  </r>
  <r>
    <n v="2"/>
    <n v="9"/>
    <x v="26"/>
    <n v="2023"/>
    <n v="6"/>
    <x v="2"/>
    <n v="53.027045394086109"/>
    <m/>
    <s v="Gustavo"/>
  </r>
  <r>
    <n v="2"/>
    <n v="9"/>
    <x v="26"/>
    <n v="2023"/>
    <n v="6"/>
    <x v="3"/>
    <n v="16.527026842343062"/>
    <m/>
    <s v="Gustavo"/>
  </r>
  <r>
    <n v="2"/>
    <n v="9"/>
    <x v="26"/>
    <n v="2023"/>
    <n v="6"/>
    <x v="5"/>
    <n v="63.083547446898116"/>
    <m/>
    <s v="Gustavo"/>
  </r>
  <r>
    <n v="2"/>
    <n v="9"/>
    <x v="26"/>
    <n v="2023"/>
    <n v="6"/>
    <x v="6"/>
    <n v="33.490981707067789"/>
    <m/>
    <s v="Gustavo"/>
  </r>
  <r>
    <n v="2"/>
    <n v="9"/>
    <x v="26"/>
    <n v="2023"/>
    <n v="6"/>
    <x v="7"/>
    <n v="52.513373368134836"/>
    <m/>
    <s v="Gustavo"/>
  </r>
  <r>
    <n v="2"/>
    <n v="9"/>
    <x v="26"/>
    <n v="2023"/>
    <n v="6"/>
    <x v="9"/>
    <n v="29.035968478012272"/>
    <m/>
    <s v="Gustavo"/>
  </r>
  <r>
    <n v="2"/>
    <n v="9"/>
    <x v="26"/>
    <n v="2023"/>
    <n v="6"/>
    <x v="10"/>
    <n v="24.366417863623639"/>
    <m/>
    <s v="Gustavo"/>
  </r>
  <r>
    <n v="2"/>
    <n v="9"/>
    <x v="26"/>
    <n v="2023"/>
    <n v="6"/>
    <x v="11"/>
    <n v="125.21654487922027"/>
    <m/>
    <s v="Gustavo"/>
  </r>
  <r>
    <n v="2"/>
    <n v="9"/>
    <x v="26"/>
    <n v="2023"/>
    <n v="6"/>
    <x v="12"/>
    <n v="114.67188892990303"/>
    <m/>
    <s v="Gustavo"/>
  </r>
  <r>
    <n v="2"/>
    <n v="9"/>
    <x v="26"/>
    <n v="2023"/>
    <n v="6"/>
    <x v="13"/>
    <n v="2.7733682841439222"/>
    <m/>
    <s v="Gustavo"/>
  </r>
  <r>
    <n v="2"/>
    <n v="9"/>
    <x v="26"/>
    <n v="2023"/>
    <n v="6"/>
    <x v="16"/>
    <n v="1.9179274348245585"/>
    <m/>
    <s v="Gustavo"/>
  </r>
  <r>
    <n v="2"/>
    <n v="9"/>
    <x v="26"/>
    <n v="2023"/>
    <n v="6"/>
    <x v="17"/>
    <n v="27.55467478246689"/>
    <m/>
    <m/>
  </r>
  <r>
    <n v="2"/>
    <n v="9"/>
    <x v="27"/>
    <n v="2023"/>
    <n v="6"/>
    <x v="0"/>
    <n v="12.472691484500817"/>
    <m/>
    <s v="Gustavo"/>
  </r>
  <r>
    <n v="2"/>
    <n v="9"/>
    <x v="27"/>
    <n v="2023"/>
    <n v="6"/>
    <x v="1"/>
    <n v="11.77788593417552"/>
    <m/>
    <s v="Gustavo"/>
  </r>
  <r>
    <n v="2"/>
    <n v="9"/>
    <x v="27"/>
    <n v="2023"/>
    <n v="6"/>
    <x v="2"/>
    <n v="5.3607126410355956"/>
    <m/>
    <s v="Gustavo"/>
  </r>
  <r>
    <n v="2"/>
    <n v="9"/>
    <x v="27"/>
    <n v="2023"/>
    <n v="6"/>
    <x v="3"/>
    <n v="9.1499953971961752"/>
    <m/>
    <s v="Gustavo"/>
  </r>
  <r>
    <n v="2"/>
    <n v="9"/>
    <x v="27"/>
    <n v="2023"/>
    <n v="6"/>
    <x v="4"/>
    <n v="20.135399330538572"/>
    <m/>
    <s v="Gustavo"/>
  </r>
  <r>
    <n v="2"/>
    <n v="9"/>
    <x v="27"/>
    <n v="2023"/>
    <n v="6"/>
    <x v="5"/>
    <n v="4.698720522381473"/>
    <m/>
    <s v="Gustavo"/>
  </r>
  <r>
    <n v="2"/>
    <n v="9"/>
    <x v="27"/>
    <n v="2023"/>
    <n v="6"/>
    <x v="6"/>
    <n v="15.281490726411262"/>
    <m/>
    <s v="Gustavo"/>
  </r>
  <r>
    <n v="2"/>
    <n v="9"/>
    <x v="27"/>
    <n v="2023"/>
    <n v="6"/>
    <x v="7"/>
    <n v="21.143062338512333"/>
    <m/>
    <s v="Gustavo"/>
  </r>
  <r>
    <n v="2"/>
    <n v="9"/>
    <x v="27"/>
    <n v="2023"/>
    <n v="6"/>
    <x v="8"/>
    <n v="17.583887096553287"/>
    <m/>
    <s v="Gustavo"/>
  </r>
  <r>
    <n v="2"/>
    <n v="9"/>
    <x v="27"/>
    <n v="2023"/>
    <n v="6"/>
    <x v="9"/>
    <n v="43.373296516695724"/>
    <m/>
    <s v="Gustavo"/>
  </r>
  <r>
    <n v="2"/>
    <n v="9"/>
    <x v="27"/>
    <n v="2023"/>
    <n v="6"/>
    <x v="10"/>
    <n v="51.296447918132536"/>
    <m/>
    <s v="Gustavo"/>
  </r>
  <r>
    <n v="2"/>
    <n v="9"/>
    <x v="27"/>
    <n v="2023"/>
    <n v="6"/>
    <x v="11"/>
    <n v="14.385048144371806"/>
    <m/>
    <s v="Gustavo"/>
  </r>
  <r>
    <n v="2"/>
    <n v="9"/>
    <x v="27"/>
    <n v="2023"/>
    <n v="6"/>
    <x v="12"/>
    <n v="2.385352164155504"/>
    <m/>
    <s v="Gustavo"/>
  </r>
  <r>
    <n v="2"/>
    <n v="9"/>
    <x v="27"/>
    <n v="2023"/>
    <n v="6"/>
    <x v="13"/>
    <n v="3.3710432679680089"/>
    <m/>
    <s v="Gustavo"/>
  </r>
  <r>
    <n v="2"/>
    <n v="9"/>
    <x v="27"/>
    <n v="2023"/>
    <n v="6"/>
    <x v="14"/>
    <n v="16.303164608491215"/>
    <m/>
    <s v="Gustavo"/>
  </r>
  <r>
    <n v="2"/>
    <n v="9"/>
    <x v="27"/>
    <n v="2023"/>
    <n v="6"/>
    <x v="15"/>
    <n v="22.1982154382783"/>
    <m/>
    <s v="Gustavo"/>
  </r>
  <r>
    <n v="2"/>
    <n v="9"/>
    <x v="27"/>
    <n v="2023"/>
    <n v="6"/>
    <x v="16"/>
    <n v="3.3231283295735738"/>
    <m/>
    <s v="Gustavo"/>
  </r>
  <r>
    <n v="2"/>
    <n v="9"/>
    <x v="27"/>
    <n v="2023"/>
    <n v="6"/>
    <x v="17"/>
    <n v="13.684051776835208"/>
    <m/>
    <s v="Gustavo"/>
  </r>
  <r>
    <n v="2"/>
    <n v="9"/>
    <x v="27"/>
    <n v="2023"/>
    <n v="6"/>
    <x v="18"/>
    <n v="26.166283483241049"/>
    <m/>
    <s v="Gustavo"/>
  </r>
  <r>
    <n v="2"/>
    <n v="9"/>
    <x v="28"/>
    <n v="2023"/>
    <n v="6"/>
    <x v="0"/>
    <n v="175.82591454180238"/>
    <m/>
    <s v="Gustavo"/>
  </r>
  <r>
    <n v="2"/>
    <n v="9"/>
    <x v="28"/>
    <n v="2023"/>
    <n v="6"/>
    <x v="1"/>
    <n v="33.536700161760919"/>
    <m/>
    <s v="Gustavo"/>
  </r>
  <r>
    <n v="2"/>
    <n v="9"/>
    <x v="28"/>
    <n v="2023"/>
    <n v="6"/>
    <x v="2"/>
    <n v="19.95004748547294"/>
    <m/>
    <s v="Gustavo"/>
  </r>
  <r>
    <n v="2"/>
    <n v="9"/>
    <x v="28"/>
    <n v="2023"/>
    <n v="6"/>
    <x v="3"/>
    <n v="75.509484691350522"/>
    <m/>
    <s v="Gustavo"/>
  </r>
  <r>
    <n v="2"/>
    <n v="9"/>
    <x v="28"/>
    <n v="2023"/>
    <n v="6"/>
    <x v="4"/>
    <n v="92.987105023202488"/>
    <m/>
    <s v="Gustavo"/>
  </r>
  <r>
    <n v="2"/>
    <n v="9"/>
    <x v="28"/>
    <n v="2023"/>
    <n v="6"/>
    <x v="5"/>
    <n v="25.29942185885437"/>
    <m/>
    <s v="Gustavo"/>
  </r>
  <r>
    <n v="2"/>
    <n v="9"/>
    <x v="28"/>
    <n v="2023"/>
    <n v="6"/>
    <x v="6"/>
    <n v="61.299365876808338"/>
    <m/>
    <s v="Gustavo"/>
  </r>
  <r>
    <n v="2"/>
    <n v="9"/>
    <x v="28"/>
    <n v="2023"/>
    <n v="6"/>
    <x v="7"/>
    <n v="216.40311330864449"/>
    <m/>
    <s v="Gustavo"/>
  </r>
  <r>
    <n v="2"/>
    <n v="9"/>
    <x v="28"/>
    <n v="2023"/>
    <n v="6"/>
    <x v="8"/>
    <n v="107.82958845394619"/>
    <m/>
    <s v="Gustavo"/>
  </r>
  <r>
    <n v="2"/>
    <n v="9"/>
    <x v="28"/>
    <n v="2023"/>
    <n v="6"/>
    <x v="9"/>
    <n v="254.43312438017733"/>
    <m/>
    <s v="Gustavo"/>
  </r>
  <r>
    <n v="2"/>
    <n v="9"/>
    <x v="28"/>
    <n v="2023"/>
    <n v="6"/>
    <x v="10"/>
    <n v="370.35587938977477"/>
    <m/>
    <s v="Gustavo"/>
  </r>
  <r>
    <n v="2"/>
    <n v="9"/>
    <x v="28"/>
    <n v="2023"/>
    <n v="6"/>
    <x v="11"/>
    <n v="23.052882248715321"/>
    <m/>
    <s v="Gustavo"/>
  </r>
  <r>
    <n v="2"/>
    <n v="9"/>
    <x v="28"/>
    <n v="2023"/>
    <n v="6"/>
    <x v="12"/>
    <n v="48.996886170661895"/>
    <m/>
    <s v="Gustavo"/>
  </r>
  <r>
    <n v="2"/>
    <n v="9"/>
    <x v="28"/>
    <n v="2023"/>
    <n v="6"/>
    <x v="13"/>
    <n v="9.0777944377105122"/>
    <m/>
    <s v="Gustavo"/>
  </r>
  <r>
    <n v="2"/>
    <n v="9"/>
    <x v="28"/>
    <n v="2023"/>
    <n v="6"/>
    <x v="14"/>
    <n v="9.9010175527810986"/>
    <m/>
    <s v="Gustavo"/>
  </r>
  <r>
    <n v="2"/>
    <n v="9"/>
    <x v="28"/>
    <n v="2023"/>
    <n v="6"/>
    <x v="15"/>
    <n v="71.861560109669796"/>
    <m/>
    <s v="Gustavo"/>
  </r>
  <r>
    <n v="2"/>
    <n v="9"/>
    <x v="28"/>
    <n v="2023"/>
    <n v="6"/>
    <x v="16"/>
    <n v="1.4331586211980831"/>
    <m/>
    <s v="Gustavo"/>
  </r>
  <r>
    <n v="2"/>
    <n v="9"/>
    <x v="28"/>
    <n v="2023"/>
    <n v="6"/>
    <x v="17"/>
    <n v="58.368223508557925"/>
    <m/>
    <s v="Gustavo"/>
  </r>
  <r>
    <n v="2"/>
    <n v="9"/>
    <x v="28"/>
    <n v="2023"/>
    <n v="6"/>
    <x v="18"/>
    <n v="128.95839023340952"/>
    <m/>
    <s v="Gustavo"/>
  </r>
  <r>
    <n v="2"/>
    <n v="9"/>
    <x v="29"/>
    <n v="2023"/>
    <n v="6"/>
    <x v="0"/>
    <n v="9.2521153245377796"/>
    <m/>
    <s v="Gustavo"/>
  </r>
  <r>
    <n v="2"/>
    <n v="9"/>
    <x v="29"/>
    <n v="2023"/>
    <n v="6"/>
    <x v="1"/>
    <n v="4.0820758176262348"/>
    <m/>
    <s v="Gustavo"/>
  </r>
  <r>
    <n v="2"/>
    <n v="9"/>
    <x v="29"/>
    <n v="2023"/>
    <n v="6"/>
    <x v="2"/>
    <n v="2.1268797082677144"/>
    <m/>
    <s v="Gustavo"/>
  </r>
  <r>
    <n v="2"/>
    <n v="9"/>
    <x v="29"/>
    <n v="2023"/>
    <n v="6"/>
    <x v="3"/>
    <n v="5.3430208044993046"/>
    <m/>
    <s v="Gustavo"/>
  </r>
  <r>
    <n v="2"/>
    <n v="9"/>
    <x v="29"/>
    <n v="2023"/>
    <n v="6"/>
    <x v="4"/>
    <n v="5.141246502410918"/>
    <m/>
    <s v="Gustavo"/>
  </r>
  <r>
    <n v="2"/>
    <n v="9"/>
    <x v="29"/>
    <n v="2023"/>
    <n v="6"/>
    <x v="5"/>
    <n v="0.59876584805730337"/>
    <m/>
    <s v="Gustavo"/>
  </r>
  <r>
    <n v="2"/>
    <n v="9"/>
    <x v="29"/>
    <n v="2023"/>
    <n v="6"/>
    <x v="6"/>
    <n v="5.6602786212054514"/>
    <m/>
    <s v="Gustavo"/>
  </r>
  <r>
    <n v="2"/>
    <n v="9"/>
    <x v="29"/>
    <n v="2023"/>
    <n v="6"/>
    <x v="7"/>
    <n v="8.1737108960813991"/>
    <m/>
    <s v="Gustavo"/>
  </r>
  <r>
    <n v="2"/>
    <n v="9"/>
    <x v="29"/>
    <n v="2023"/>
    <n v="6"/>
    <x v="8"/>
    <n v="2.9869888055021687"/>
    <m/>
    <s v="Gustavo"/>
  </r>
  <r>
    <n v="2"/>
    <n v="9"/>
    <x v="29"/>
    <n v="2023"/>
    <n v="6"/>
    <x v="9"/>
    <n v="7.1947807828056805"/>
    <m/>
    <s v="Gustavo"/>
  </r>
  <r>
    <n v="2"/>
    <n v="9"/>
    <x v="29"/>
    <n v="2023"/>
    <n v="6"/>
    <x v="10"/>
    <n v="13.980456702444663"/>
    <m/>
    <s v="Gustavo"/>
  </r>
  <r>
    <n v="2"/>
    <n v="9"/>
    <x v="29"/>
    <n v="2023"/>
    <n v="6"/>
    <x v="11"/>
    <n v="1.6647833016890277"/>
    <m/>
    <s v="Gustavo"/>
  </r>
  <r>
    <n v="2"/>
    <n v="9"/>
    <x v="29"/>
    <n v="2023"/>
    <n v="6"/>
    <x v="12"/>
    <n v="1.8662059699322064"/>
    <m/>
    <s v="Gustavo"/>
  </r>
  <r>
    <n v="2"/>
    <n v="9"/>
    <x v="29"/>
    <n v="2023"/>
    <n v="6"/>
    <x v="13"/>
    <n v="1.2492690707135679"/>
    <m/>
    <s v="Gustavo"/>
  </r>
  <r>
    <n v="2"/>
    <n v="9"/>
    <x v="29"/>
    <n v="2023"/>
    <n v="6"/>
    <x v="14"/>
    <n v="0.81561556181648043"/>
    <m/>
    <s v="Gustavo"/>
  </r>
  <r>
    <n v="2"/>
    <n v="9"/>
    <x v="29"/>
    <n v="2023"/>
    <n v="6"/>
    <x v="15"/>
    <n v="6.4542027899372405"/>
    <m/>
    <s v="Gustavo"/>
  </r>
  <r>
    <n v="2"/>
    <n v="9"/>
    <x v="29"/>
    <n v="2023"/>
    <n v="6"/>
    <x v="16"/>
    <n v="0.15231455291565754"/>
    <m/>
    <s v="Gustavo"/>
  </r>
  <r>
    <n v="2"/>
    <n v="9"/>
    <x v="29"/>
    <n v="2023"/>
    <n v="6"/>
    <x v="17"/>
    <n v="6.2191805904535125"/>
    <m/>
    <s v="Gustavo"/>
  </r>
  <r>
    <n v="2"/>
    <n v="9"/>
    <x v="29"/>
    <n v="2023"/>
    <n v="6"/>
    <x v="18"/>
    <n v="11.203194031014759"/>
    <m/>
    <s v="Gustavo"/>
  </r>
  <r>
    <n v="2"/>
    <n v="9"/>
    <x v="30"/>
    <n v="2023"/>
    <n v="6"/>
    <x v="0"/>
    <n v="205.43205474329801"/>
    <m/>
    <s v="Gustavo"/>
  </r>
  <r>
    <n v="2"/>
    <n v="9"/>
    <x v="30"/>
    <n v="2023"/>
    <n v="6"/>
    <x v="1"/>
    <n v="57.848977309911298"/>
    <m/>
    <s v="Gustavo"/>
  </r>
  <r>
    <n v="2"/>
    <n v="9"/>
    <x v="30"/>
    <n v="2023"/>
    <n v="6"/>
    <x v="2"/>
    <n v="80.464685228862393"/>
    <m/>
    <s v="Gustavo"/>
  </r>
  <r>
    <n v="2"/>
    <n v="9"/>
    <x v="30"/>
    <n v="2023"/>
    <n v="6"/>
    <x v="3"/>
    <n v="106.529527735389"/>
    <m/>
    <s v="Gustavo"/>
  </r>
  <r>
    <n v="2"/>
    <n v="9"/>
    <x v="30"/>
    <n v="2023"/>
    <n v="6"/>
    <x v="4"/>
    <n v="118.263750856152"/>
    <m/>
    <s v="Gustavo"/>
  </r>
  <r>
    <n v="2"/>
    <n v="9"/>
    <x v="30"/>
    <n v="2023"/>
    <n v="6"/>
    <x v="5"/>
    <n v="93.680455676191201"/>
    <m/>
    <s v="Gustavo"/>
  </r>
  <r>
    <n v="2"/>
    <n v="9"/>
    <x v="30"/>
    <n v="2023"/>
    <n v="6"/>
    <x v="6"/>
    <n v="115.732116931493"/>
    <m/>
    <s v="Gustavo"/>
  </r>
  <r>
    <n v="2"/>
    <n v="9"/>
    <x v="30"/>
    <n v="2023"/>
    <n v="6"/>
    <x v="7"/>
    <n v="298.23325991137301"/>
    <m/>
    <s v="Gustavo"/>
  </r>
  <r>
    <n v="2"/>
    <n v="9"/>
    <x v="30"/>
    <n v="2023"/>
    <n v="6"/>
    <x v="8"/>
    <n v="128.400464356002"/>
    <m/>
    <s v="Gustavo"/>
  </r>
  <r>
    <n v="2"/>
    <n v="9"/>
    <x v="30"/>
    <n v="2023"/>
    <n v="6"/>
    <x v="9"/>
    <n v="334.03717015769098"/>
    <m/>
    <s v="Gustavo"/>
  </r>
  <r>
    <n v="2"/>
    <n v="9"/>
    <x v="30"/>
    <n v="2023"/>
    <n v="6"/>
    <x v="10"/>
    <n v="459.99920187397498"/>
    <m/>
    <s v="Gustavo"/>
  </r>
  <r>
    <n v="2"/>
    <n v="9"/>
    <x v="30"/>
    <n v="2023"/>
    <n v="6"/>
    <x v="11"/>
    <n v="164.319258573996"/>
    <m/>
    <s v="Gustavo"/>
  </r>
  <r>
    <n v="2"/>
    <n v="9"/>
    <x v="30"/>
    <n v="2023"/>
    <n v="6"/>
    <x v="12"/>
    <n v="167.92033323465299"/>
    <m/>
    <s v="Gustavo"/>
  </r>
  <r>
    <n v="2"/>
    <n v="9"/>
    <x v="30"/>
    <n v="2023"/>
    <n v="6"/>
    <x v="13"/>
    <n v="16.471475060536001"/>
    <m/>
    <s v="Gustavo"/>
  </r>
  <r>
    <n v="2"/>
    <n v="9"/>
    <x v="30"/>
    <n v="2023"/>
    <n v="6"/>
    <x v="14"/>
    <n v="27.0197977230888"/>
    <m/>
    <s v="Gustavo"/>
  </r>
  <r>
    <n v="2"/>
    <n v="9"/>
    <x v="30"/>
    <n v="2023"/>
    <n v="6"/>
    <x v="15"/>
    <n v="100.51397833788501"/>
    <m/>
    <s v="Gustavo"/>
  </r>
  <r>
    <n v="2"/>
    <n v="9"/>
    <x v="30"/>
    <n v="2023"/>
    <n v="6"/>
    <x v="16"/>
    <n v="6.8265289385118697"/>
    <m/>
    <s v="Gustavo"/>
  </r>
  <r>
    <n v="2"/>
    <n v="9"/>
    <x v="30"/>
    <n v="2023"/>
    <n v="6"/>
    <x v="17"/>
    <n v="105.826130658314"/>
    <m/>
    <s v="Gustavo"/>
  </r>
  <r>
    <n v="2"/>
    <n v="9"/>
    <x v="30"/>
    <n v="2023"/>
    <n v="6"/>
    <x v="18"/>
    <n v="166.32786774766601"/>
    <m/>
    <s v="Gustavo"/>
  </r>
  <r>
    <n v="3"/>
    <n v="10"/>
    <x v="31"/>
    <n v="2021"/>
    <n v="1"/>
    <x v="0"/>
    <n v="9.5563527106109323"/>
    <m/>
    <s v="Cristian"/>
  </r>
  <r>
    <n v="3"/>
    <n v="10"/>
    <x v="31"/>
    <n v="2021"/>
    <n v="1"/>
    <x v="1"/>
    <n v="10.142045336754096"/>
    <m/>
    <s v="Cristian"/>
  </r>
  <r>
    <n v="3"/>
    <n v="10"/>
    <x v="31"/>
    <n v="2021"/>
    <n v="1"/>
    <x v="2"/>
    <n v="30.336886759251826"/>
    <m/>
    <s v="Cristian"/>
  </r>
  <r>
    <n v="3"/>
    <n v="10"/>
    <x v="31"/>
    <n v="2021"/>
    <n v="1"/>
    <x v="3"/>
    <n v="28.184834783699692"/>
    <m/>
    <s v="Cristian"/>
  </r>
  <r>
    <n v="3"/>
    <n v="10"/>
    <x v="31"/>
    <n v="2021"/>
    <n v="1"/>
    <x v="4"/>
    <n v="31.031171696816877"/>
    <m/>
    <s v="Cristian"/>
  </r>
  <r>
    <n v="3"/>
    <n v="10"/>
    <x v="31"/>
    <n v="2021"/>
    <n v="1"/>
    <x v="5"/>
    <n v="31.406744839781975"/>
    <m/>
    <s v="Cristian"/>
  </r>
  <r>
    <n v="3"/>
    <n v="10"/>
    <x v="31"/>
    <n v="2021"/>
    <n v="1"/>
    <x v="6"/>
    <n v="29.979906271651668"/>
    <m/>
    <s v="Cristian"/>
  </r>
  <r>
    <n v="3"/>
    <n v="10"/>
    <x v="31"/>
    <n v="2021"/>
    <n v="1"/>
    <x v="7"/>
    <n v="20.981653101758745"/>
    <m/>
    <s v="Cristian"/>
  </r>
  <r>
    <n v="3"/>
    <n v="10"/>
    <x v="31"/>
    <n v="2021"/>
    <n v="1"/>
    <x v="8"/>
    <n v="11.350777772043452"/>
    <m/>
    <s v="Cristian"/>
  </r>
  <r>
    <n v="3"/>
    <n v="10"/>
    <x v="31"/>
    <n v="2021"/>
    <n v="1"/>
    <x v="9"/>
    <n v="16.060061341278193"/>
    <m/>
    <s v="Cristian"/>
  </r>
  <r>
    <n v="3"/>
    <n v="10"/>
    <x v="31"/>
    <n v="2021"/>
    <n v="1"/>
    <x v="10"/>
    <n v="13.438332428541971"/>
    <m/>
    <s v="Cristian"/>
  </r>
  <r>
    <n v="3"/>
    <n v="10"/>
    <x v="31"/>
    <n v="2021"/>
    <n v="1"/>
    <x v="11"/>
    <n v="12.354575872289606"/>
    <m/>
    <s v="Cristian"/>
  </r>
  <r>
    <n v="3"/>
    <n v="10"/>
    <x v="31"/>
    <n v="2021"/>
    <n v="1"/>
    <x v="12"/>
    <n v="9.07635513871287"/>
    <m/>
    <s v="Cristian"/>
  </r>
  <r>
    <n v="3"/>
    <n v="10"/>
    <x v="31"/>
    <n v="2021"/>
    <n v="1"/>
    <x v="13"/>
    <n v="32.411644949811667"/>
    <m/>
    <s v="Cristian"/>
  </r>
  <r>
    <n v="3"/>
    <n v="10"/>
    <x v="31"/>
    <n v="2021"/>
    <n v="1"/>
    <x v="14"/>
    <n v="14.950838614815796"/>
    <m/>
    <s v="Cristian"/>
  </r>
  <r>
    <n v="3"/>
    <n v="10"/>
    <x v="31"/>
    <n v="2021"/>
    <n v="1"/>
    <x v="15"/>
    <n v="19.098754929611786"/>
    <m/>
    <s v="Cristian"/>
  </r>
  <r>
    <n v="3"/>
    <n v="10"/>
    <x v="31"/>
    <n v="2021"/>
    <n v="1"/>
    <x v="16"/>
    <n v="26.23250047463539"/>
    <m/>
    <s v="Cristian"/>
  </r>
  <r>
    <n v="3"/>
    <n v="10"/>
    <x v="31"/>
    <n v="2021"/>
    <n v="1"/>
    <x v="17"/>
    <n v="31.505589334960117"/>
    <m/>
    <s v="Cristian"/>
  </r>
  <r>
    <n v="3"/>
    <n v="10"/>
    <x v="31"/>
    <n v="2021"/>
    <n v="1"/>
    <x v="18"/>
    <n v="33.409951797417918"/>
    <m/>
    <s v="Cristian"/>
  </r>
  <r>
    <n v="3"/>
    <n v="10"/>
    <x v="32"/>
    <n v="2021"/>
    <n v="1"/>
    <x v="0"/>
    <n v="11.155950053432587"/>
    <m/>
    <s v="Cristian"/>
  </r>
  <r>
    <n v="3"/>
    <n v="10"/>
    <x v="32"/>
    <n v="2021"/>
    <n v="1"/>
    <x v="1"/>
    <n v="6.8481387279788306"/>
    <m/>
    <s v="Cristian"/>
  </r>
  <r>
    <n v="3"/>
    <n v="10"/>
    <x v="32"/>
    <n v="2021"/>
    <n v="1"/>
    <x v="2"/>
    <n v="20.543353180043876"/>
    <m/>
    <s v="Cristian"/>
  </r>
  <r>
    <n v="3"/>
    <n v="10"/>
    <x v="32"/>
    <n v="2021"/>
    <n v="1"/>
    <x v="3"/>
    <n v="32.030861162379651"/>
    <m/>
    <s v="Cristian"/>
  </r>
  <r>
    <n v="3"/>
    <n v="10"/>
    <x v="32"/>
    <n v="2021"/>
    <n v="1"/>
    <x v="4"/>
    <n v="35.740478885786104"/>
    <m/>
    <s v="Cristian"/>
  </r>
  <r>
    <n v="3"/>
    <n v="10"/>
    <x v="32"/>
    <n v="2021"/>
    <n v="1"/>
    <x v="5"/>
    <n v="27.746137762175593"/>
    <m/>
    <s v="Cristian"/>
  </r>
  <r>
    <n v="3"/>
    <n v="10"/>
    <x v="32"/>
    <n v="2021"/>
    <n v="1"/>
    <x v="6"/>
    <n v="33.541907288227804"/>
    <m/>
    <s v="Cristian"/>
  </r>
  <r>
    <n v="3"/>
    <n v="10"/>
    <x v="32"/>
    <n v="2021"/>
    <n v="1"/>
    <x v="7"/>
    <n v="26.281111895073472"/>
    <m/>
    <s v="Cristian"/>
  </r>
  <r>
    <n v="3"/>
    <n v="10"/>
    <x v="32"/>
    <n v="2021"/>
    <n v="1"/>
    <x v="8"/>
    <n v="18.7751232783597"/>
    <m/>
    <s v="Cristian"/>
  </r>
  <r>
    <n v="3"/>
    <n v="10"/>
    <x v="32"/>
    <n v="2021"/>
    <n v="1"/>
    <x v="9"/>
    <n v="20.353516596417087"/>
    <m/>
    <s v="Cristian"/>
  </r>
  <r>
    <n v="3"/>
    <n v="10"/>
    <x v="32"/>
    <n v="2021"/>
    <n v="1"/>
    <x v="10"/>
    <n v="18.257377281912159"/>
    <m/>
    <s v="Cristian"/>
  </r>
  <r>
    <n v="3"/>
    <n v="10"/>
    <x v="32"/>
    <n v="2021"/>
    <n v="1"/>
    <x v="11"/>
    <n v="16.788250286578567"/>
    <m/>
    <s v="Cristian"/>
  </r>
  <r>
    <n v="3"/>
    <n v="10"/>
    <x v="32"/>
    <n v="2021"/>
    <n v="1"/>
    <x v="12"/>
    <n v="6.4155259658068484"/>
    <m/>
    <s v="Cristian"/>
  </r>
  <r>
    <n v="3"/>
    <n v="10"/>
    <x v="32"/>
    <n v="2021"/>
    <n v="1"/>
    <x v="13"/>
    <n v="23.167370579952664"/>
    <m/>
    <s v="Cristian"/>
  </r>
  <r>
    <n v="3"/>
    <n v="10"/>
    <x v="32"/>
    <n v="2021"/>
    <n v="1"/>
    <x v="14"/>
    <n v="19.462274054709567"/>
    <m/>
    <s v="Cristian"/>
  </r>
  <r>
    <n v="3"/>
    <n v="10"/>
    <x v="32"/>
    <n v="2021"/>
    <n v="1"/>
    <x v="15"/>
    <n v="18.335021635611831"/>
    <m/>
    <s v="Cristian"/>
  </r>
  <r>
    <n v="3"/>
    <n v="10"/>
    <x v="32"/>
    <n v="2021"/>
    <n v="1"/>
    <x v="16"/>
    <n v="20.259174329283564"/>
    <m/>
    <s v="Cristian"/>
  </r>
  <r>
    <n v="3"/>
    <n v="10"/>
    <x v="32"/>
    <n v="2021"/>
    <n v="1"/>
    <x v="17"/>
    <n v="30.581032890193832"/>
    <m/>
    <s v="Cristian"/>
  </r>
  <r>
    <n v="3"/>
    <n v="10"/>
    <x v="32"/>
    <n v="2021"/>
    <n v="1"/>
    <x v="18"/>
    <n v="32.013497455106474"/>
    <m/>
    <s v="Cristian"/>
  </r>
  <r>
    <n v="3"/>
    <n v="10"/>
    <x v="33"/>
    <n v="2021"/>
    <n v="1"/>
    <x v="0"/>
    <n v="18.704236660016509"/>
    <m/>
    <s v="Cristian"/>
  </r>
  <r>
    <n v="3"/>
    <n v="10"/>
    <x v="33"/>
    <n v="2021"/>
    <n v="1"/>
    <x v="1"/>
    <n v="13.926425265212186"/>
    <m/>
    <s v="Cristian"/>
  </r>
  <r>
    <n v="3"/>
    <n v="10"/>
    <x v="33"/>
    <n v="2021"/>
    <n v="1"/>
    <x v="2"/>
    <n v="21.033160037981958"/>
    <m/>
    <s v="Cristian"/>
  </r>
  <r>
    <n v="3"/>
    <n v="10"/>
    <x v="33"/>
    <n v="2021"/>
    <n v="1"/>
    <x v="3"/>
    <n v="27.36261910693587"/>
    <m/>
    <s v="Cristian"/>
  </r>
  <r>
    <n v="3"/>
    <n v="10"/>
    <x v="33"/>
    <n v="2021"/>
    <n v="1"/>
    <x v="4"/>
    <n v="26.612858428640081"/>
    <m/>
    <s v="Cristian"/>
  </r>
  <r>
    <n v="3"/>
    <n v="10"/>
    <x v="33"/>
    <n v="2021"/>
    <n v="1"/>
    <x v="5"/>
    <n v="25.821076594074771"/>
    <m/>
    <s v="Cristian"/>
  </r>
  <r>
    <n v="3"/>
    <n v="10"/>
    <x v="33"/>
    <n v="2021"/>
    <n v="1"/>
    <x v="6"/>
    <n v="27.12742324081087"/>
    <m/>
    <s v="Cristian"/>
  </r>
  <r>
    <n v="3"/>
    <n v="10"/>
    <x v="33"/>
    <n v="2021"/>
    <n v="1"/>
    <x v="7"/>
    <n v="28.029000505625717"/>
    <m/>
    <s v="Cristian"/>
  </r>
  <r>
    <n v="3"/>
    <n v="10"/>
    <x v="33"/>
    <n v="2021"/>
    <n v="1"/>
    <x v="8"/>
    <n v="25.398997104069931"/>
    <m/>
    <s v="Cristian"/>
  </r>
  <r>
    <n v="3"/>
    <n v="10"/>
    <x v="33"/>
    <n v="2021"/>
    <n v="1"/>
    <x v="9"/>
    <n v="30.571599118272957"/>
    <m/>
    <s v="Cristian"/>
  </r>
  <r>
    <n v="3"/>
    <n v="10"/>
    <x v="33"/>
    <n v="2021"/>
    <n v="1"/>
    <x v="10"/>
    <n v="26.002225098845095"/>
    <m/>
    <s v="Cristian"/>
  </r>
  <r>
    <n v="3"/>
    <n v="10"/>
    <x v="33"/>
    <n v="2021"/>
    <n v="1"/>
    <x v="11"/>
    <n v="25.985261875511167"/>
    <m/>
    <s v="Cristian"/>
  </r>
  <r>
    <n v="3"/>
    <n v="10"/>
    <x v="33"/>
    <n v="2021"/>
    <n v="1"/>
    <x v="12"/>
    <n v="16.101877042363686"/>
    <m/>
    <s v="Cristian"/>
  </r>
  <r>
    <n v="3"/>
    <n v="10"/>
    <x v="33"/>
    <n v="2021"/>
    <n v="1"/>
    <x v="13"/>
    <n v="23.374762206196117"/>
    <m/>
    <s v="Cristian"/>
  </r>
  <r>
    <n v="3"/>
    <n v="10"/>
    <x v="33"/>
    <n v="2021"/>
    <n v="1"/>
    <x v="14"/>
    <n v="28.655497690625452"/>
    <m/>
    <s v="Cristian"/>
  </r>
  <r>
    <n v="3"/>
    <n v="10"/>
    <x v="33"/>
    <n v="2021"/>
    <n v="1"/>
    <x v="15"/>
    <n v="28.84103976375793"/>
    <m/>
    <s v="Cristian"/>
  </r>
  <r>
    <n v="3"/>
    <n v="10"/>
    <x v="33"/>
    <n v="2021"/>
    <n v="1"/>
    <x v="16"/>
    <n v="23.528389492170749"/>
    <m/>
    <s v="Cristian"/>
  </r>
  <r>
    <n v="3"/>
    <n v="10"/>
    <x v="33"/>
    <n v="2021"/>
    <n v="1"/>
    <x v="17"/>
    <n v="25.707084801462273"/>
    <m/>
    <s v="Cristian"/>
  </r>
  <r>
    <n v="3"/>
    <n v="10"/>
    <x v="33"/>
    <n v="2021"/>
    <n v="1"/>
    <x v="18"/>
    <n v="24.813131506763128"/>
    <m/>
    <s v="Cristian"/>
  </r>
  <r>
    <n v="3"/>
    <n v="10"/>
    <x v="34"/>
    <n v="2021"/>
    <n v="1"/>
    <x v="0"/>
    <n v="24.956970000453886"/>
    <m/>
    <s v="Cristian"/>
  </r>
  <r>
    <n v="3"/>
    <n v="10"/>
    <x v="34"/>
    <n v="2021"/>
    <n v="1"/>
    <x v="1"/>
    <n v="23.379907728189675"/>
    <m/>
    <s v="Cristian"/>
  </r>
  <r>
    <n v="3"/>
    <n v="10"/>
    <x v="34"/>
    <n v="2021"/>
    <n v="1"/>
    <x v="2"/>
    <n v="15.693236969570037"/>
    <m/>
    <s v="Cristian"/>
  </r>
  <r>
    <n v="3"/>
    <n v="10"/>
    <x v="34"/>
    <n v="2021"/>
    <n v="1"/>
    <x v="3"/>
    <n v="10.203121695623324"/>
    <m/>
    <s v="Cristian"/>
  </r>
  <r>
    <n v="3"/>
    <n v="10"/>
    <x v="34"/>
    <n v="2021"/>
    <n v="1"/>
    <x v="4"/>
    <n v="5.8349387808414717"/>
    <m/>
    <s v="Cristian"/>
  </r>
  <r>
    <n v="3"/>
    <n v="10"/>
    <x v="34"/>
    <n v="2021"/>
    <n v="1"/>
    <x v="5"/>
    <n v="11.428236670546021"/>
    <m/>
    <s v="Cristian"/>
  </r>
  <r>
    <n v="3"/>
    <n v="10"/>
    <x v="34"/>
    <n v="2021"/>
    <n v="1"/>
    <x v="6"/>
    <n v="7.8584359075443349"/>
    <m/>
    <s v="Cristian"/>
  </r>
  <r>
    <n v="3"/>
    <n v="10"/>
    <x v="34"/>
    <n v="2021"/>
    <n v="1"/>
    <x v="7"/>
    <n v="18.446116450369423"/>
    <m/>
    <s v="Cristian"/>
  </r>
  <r>
    <n v="3"/>
    <n v="10"/>
    <x v="34"/>
    <n v="2021"/>
    <n v="1"/>
    <x v="8"/>
    <n v="25.804543056091152"/>
    <m/>
    <s v="Cristian"/>
  </r>
  <r>
    <n v="3"/>
    <n v="10"/>
    <x v="34"/>
    <n v="2021"/>
    <n v="1"/>
    <x v="9"/>
    <n v="22.859517501538999"/>
    <m/>
    <s v="Cristian"/>
  </r>
  <r>
    <n v="3"/>
    <n v="10"/>
    <x v="34"/>
    <n v="2021"/>
    <n v="1"/>
    <x v="10"/>
    <n v="22.242571022938343"/>
    <m/>
    <s v="Cristian"/>
  </r>
  <r>
    <n v="3"/>
    <n v="10"/>
    <x v="34"/>
    <n v="2021"/>
    <n v="1"/>
    <x v="11"/>
    <n v="25.827754960601983"/>
    <m/>
    <s v="Cristian"/>
  </r>
  <r>
    <n v="3"/>
    <n v="10"/>
    <x v="34"/>
    <n v="2021"/>
    <n v="1"/>
    <x v="12"/>
    <n v="31.810882044025046"/>
    <m/>
    <s v="Cristian"/>
  </r>
  <r>
    <n v="3"/>
    <n v="10"/>
    <x v="34"/>
    <n v="2021"/>
    <n v="1"/>
    <x v="13"/>
    <n v="15.600716770337478"/>
    <m/>
    <s v="Cristian"/>
  </r>
  <r>
    <n v="3"/>
    <n v="10"/>
    <x v="34"/>
    <n v="2021"/>
    <n v="1"/>
    <x v="14"/>
    <n v="24.854188682487482"/>
    <m/>
    <s v="Cristian"/>
  </r>
  <r>
    <n v="3"/>
    <n v="10"/>
    <x v="34"/>
    <n v="2021"/>
    <n v="1"/>
    <x v="15"/>
    <n v="23.945999259861324"/>
    <m/>
    <s v="Cristian"/>
  </r>
  <r>
    <n v="3"/>
    <n v="10"/>
    <x v="34"/>
    <n v="2021"/>
    <n v="1"/>
    <x v="16"/>
    <n v="18.301291571967308"/>
    <m/>
    <s v="Cristian"/>
  </r>
  <r>
    <n v="3"/>
    <n v="10"/>
    <x v="34"/>
    <n v="2021"/>
    <n v="1"/>
    <x v="17"/>
    <n v="9.4231059222099223"/>
    <m/>
    <s v="Cristian"/>
  </r>
  <r>
    <n v="3"/>
    <n v="10"/>
    <x v="34"/>
    <n v="2021"/>
    <n v="1"/>
    <x v="18"/>
    <n v="7.9604121807366601"/>
    <m/>
    <s v="Cristian"/>
  </r>
  <r>
    <n v="3"/>
    <n v="10"/>
    <x v="35"/>
    <n v="2019"/>
    <n v="1"/>
    <x v="0"/>
    <n v="35.626490575485661"/>
    <m/>
    <s v="Cristian"/>
  </r>
  <r>
    <n v="3"/>
    <n v="10"/>
    <x v="35"/>
    <n v="2019"/>
    <n v="1"/>
    <x v="1"/>
    <n v="45.7034829418646"/>
    <m/>
    <s v="Cristian"/>
  </r>
  <r>
    <n v="3"/>
    <n v="10"/>
    <x v="35"/>
    <n v="2019"/>
    <n v="1"/>
    <x v="2"/>
    <n v="12.393363053153132"/>
    <m/>
    <s v="Cristian"/>
  </r>
  <r>
    <n v="3"/>
    <n v="10"/>
    <x v="35"/>
    <n v="2019"/>
    <n v="1"/>
    <x v="3"/>
    <n v="2.2185632513614544"/>
    <m/>
    <s v="Cristian"/>
  </r>
  <r>
    <n v="3"/>
    <n v="10"/>
    <x v="35"/>
    <n v="2019"/>
    <n v="1"/>
    <x v="4"/>
    <n v="0.78055220791562829"/>
    <m/>
    <s v="Cristian"/>
  </r>
  <r>
    <n v="3"/>
    <n v="10"/>
    <x v="35"/>
    <n v="2019"/>
    <n v="1"/>
    <x v="5"/>
    <n v="3.5978041334219419"/>
    <m/>
    <s v="Cristian"/>
  </r>
  <r>
    <n v="3"/>
    <n v="10"/>
    <x v="35"/>
    <n v="2019"/>
    <n v="1"/>
    <x v="6"/>
    <n v="1.4923272917653863"/>
    <m/>
    <s v="Cristian"/>
  </r>
  <r>
    <n v="3"/>
    <n v="10"/>
    <x v="35"/>
    <n v="2019"/>
    <n v="1"/>
    <x v="7"/>
    <n v="6.2621180471730167"/>
    <m/>
    <s v="Cristian"/>
  </r>
  <r>
    <n v="3"/>
    <n v="10"/>
    <x v="35"/>
    <n v="2019"/>
    <n v="1"/>
    <x v="8"/>
    <n v="18.670558789435972"/>
    <m/>
    <s v="Cristian"/>
  </r>
  <r>
    <n v="3"/>
    <n v="10"/>
    <x v="35"/>
    <n v="2019"/>
    <n v="1"/>
    <x v="9"/>
    <n v="10.15530544249255"/>
    <m/>
    <s v="Cristian"/>
  </r>
  <r>
    <n v="3"/>
    <n v="10"/>
    <x v="35"/>
    <n v="2019"/>
    <n v="1"/>
    <x v="10"/>
    <n v="20.059494167761784"/>
    <m/>
    <s v="Cristian"/>
  </r>
  <r>
    <n v="3"/>
    <n v="10"/>
    <x v="35"/>
    <n v="2019"/>
    <n v="1"/>
    <x v="11"/>
    <n v="19.044157005018786"/>
    <m/>
    <s v="Cristian"/>
  </r>
  <r>
    <n v="3"/>
    <n v="10"/>
    <x v="35"/>
    <n v="2019"/>
    <n v="1"/>
    <x v="12"/>
    <n v="36.595359809091313"/>
    <m/>
    <s v="Cristian"/>
  </r>
  <r>
    <n v="3"/>
    <n v="10"/>
    <x v="35"/>
    <n v="2019"/>
    <n v="1"/>
    <x v="13"/>
    <n v="5.4455054937022078"/>
    <m/>
    <s v="Cristian"/>
  </r>
  <r>
    <n v="3"/>
    <n v="10"/>
    <x v="35"/>
    <n v="2019"/>
    <n v="1"/>
    <x v="14"/>
    <n v="12.077200957361422"/>
    <m/>
    <s v="Cristian"/>
  </r>
  <r>
    <n v="3"/>
    <n v="10"/>
    <x v="35"/>
    <n v="2019"/>
    <n v="1"/>
    <x v="15"/>
    <n v="9.7791844111574466"/>
    <m/>
    <s v="Cristian"/>
  </r>
  <r>
    <n v="3"/>
    <n v="10"/>
    <x v="35"/>
    <n v="2019"/>
    <n v="1"/>
    <x v="16"/>
    <n v="11.678644131943271"/>
    <m/>
    <s v="Cristian"/>
  </r>
  <r>
    <n v="3"/>
    <n v="10"/>
    <x v="35"/>
    <n v="2019"/>
    <n v="1"/>
    <x v="17"/>
    <n v="2.7831870511740169"/>
    <m/>
    <s v="Cristian"/>
  </r>
  <r>
    <n v="3"/>
    <n v="10"/>
    <x v="35"/>
    <n v="2019"/>
    <n v="1"/>
    <x v="18"/>
    <n v="1.8030070599757884"/>
    <m/>
    <s v="Cristian"/>
  </r>
  <r>
    <n v="3"/>
    <n v="11"/>
    <x v="36"/>
    <n v="2021"/>
    <n v="1"/>
    <x v="0"/>
    <n v="15.9430533407516"/>
    <m/>
    <s v="Cristian"/>
  </r>
  <r>
    <n v="3"/>
    <n v="11"/>
    <x v="36"/>
    <n v="2021"/>
    <n v="1"/>
    <x v="1"/>
    <n v="12.7631654004113"/>
    <m/>
    <s v="Cristian"/>
  </r>
  <r>
    <n v="3"/>
    <n v="11"/>
    <x v="36"/>
    <n v="2021"/>
    <n v="1"/>
    <x v="2"/>
    <n v="47.8606506122266"/>
    <m/>
    <s v="Cristian"/>
  </r>
  <r>
    <n v="3"/>
    <n v="11"/>
    <x v="36"/>
    <n v="2021"/>
    <n v="1"/>
    <x v="3"/>
    <n v="48.452474622814101"/>
    <m/>
    <s v="Cristian"/>
  </r>
  <r>
    <n v="3"/>
    <n v="11"/>
    <x v="36"/>
    <n v="2021"/>
    <n v="1"/>
    <x v="4"/>
    <n v="58.009060142323101"/>
    <m/>
    <s v="Cristian"/>
  </r>
  <r>
    <n v="3"/>
    <n v="11"/>
    <x v="36"/>
    <n v="2021"/>
    <n v="1"/>
    <x v="5"/>
    <n v="40.1949883422377"/>
    <m/>
    <s v="Cristian"/>
  </r>
  <r>
    <n v="3"/>
    <n v="11"/>
    <x v="36"/>
    <n v="2021"/>
    <n v="1"/>
    <x v="6"/>
    <n v="53.179440341258399"/>
    <m/>
    <s v="Cristian"/>
  </r>
  <r>
    <n v="3"/>
    <n v="11"/>
    <x v="36"/>
    <n v="2021"/>
    <n v="1"/>
    <x v="7"/>
    <n v="37.019629790989498"/>
    <m/>
    <s v="Cristian"/>
  </r>
  <r>
    <n v="3"/>
    <n v="11"/>
    <x v="36"/>
    <n v="2021"/>
    <n v="1"/>
    <x v="8"/>
    <n v="19.825186091576199"/>
    <m/>
    <s v="Cristian"/>
  </r>
  <r>
    <n v="3"/>
    <n v="11"/>
    <x v="36"/>
    <n v="2021"/>
    <n v="1"/>
    <x v="9"/>
    <n v="24.9317216391911"/>
    <m/>
    <s v="Cristian"/>
  </r>
  <r>
    <n v="3"/>
    <n v="11"/>
    <x v="36"/>
    <n v="2021"/>
    <n v="1"/>
    <x v="10"/>
    <n v="25.861557456773799"/>
    <m/>
    <s v="Cristian"/>
  </r>
  <r>
    <n v="3"/>
    <n v="11"/>
    <x v="36"/>
    <n v="2021"/>
    <n v="1"/>
    <x v="11"/>
    <n v="20.353465865156402"/>
    <m/>
    <s v="Cristian"/>
  </r>
  <r>
    <n v="3"/>
    <n v="11"/>
    <x v="36"/>
    <n v="2021"/>
    <n v="1"/>
    <x v="12"/>
    <n v="7.8980482410629804"/>
    <m/>
    <s v="Cristian"/>
  </r>
  <r>
    <n v="3"/>
    <n v="11"/>
    <x v="36"/>
    <n v="2021"/>
    <n v="1"/>
    <x v="13"/>
    <n v="38.484580671879499"/>
    <m/>
    <s v="Cristian"/>
  </r>
  <r>
    <n v="3"/>
    <n v="11"/>
    <x v="36"/>
    <n v="2021"/>
    <n v="1"/>
    <x v="14"/>
    <n v="23.9430006804436"/>
    <m/>
    <s v="Cristian"/>
  </r>
  <r>
    <n v="3"/>
    <n v="11"/>
    <x v="36"/>
    <n v="2021"/>
    <n v="1"/>
    <x v="15"/>
    <n v="25.527141058419001"/>
    <m/>
    <s v="Cristian"/>
  </r>
  <r>
    <n v="3"/>
    <n v="11"/>
    <x v="36"/>
    <n v="2021"/>
    <n v="1"/>
    <x v="16"/>
    <n v="34.527951165520101"/>
    <m/>
    <s v="Cristian"/>
  </r>
  <r>
    <n v="3"/>
    <n v="11"/>
    <x v="36"/>
    <n v="2021"/>
    <n v="1"/>
    <x v="17"/>
    <n v="49.951892735473898"/>
    <m/>
    <s v="Cristian"/>
  </r>
  <r>
    <n v="3"/>
    <n v="11"/>
    <x v="36"/>
    <n v="2021"/>
    <n v="1"/>
    <x v="18"/>
    <n v="57.633840464385003"/>
    <m/>
    <s v="Cristian"/>
  </r>
  <r>
    <n v="3"/>
    <n v="11"/>
    <x v="37"/>
    <n v="2021"/>
    <n v="1"/>
    <x v="0"/>
    <n v="5.4663809048037404"/>
    <m/>
    <s v="Cristian"/>
  </r>
  <r>
    <n v="3"/>
    <n v="11"/>
    <x v="37"/>
    <n v="2021"/>
    <n v="1"/>
    <x v="1"/>
    <n v="6.2107589402757801"/>
    <m/>
    <s v="Cristian"/>
  </r>
  <r>
    <n v="3"/>
    <n v="11"/>
    <x v="37"/>
    <n v="2021"/>
    <n v="1"/>
    <x v="2"/>
    <n v="21.817448396526299"/>
    <m/>
    <s v="Cristian"/>
  </r>
  <r>
    <n v="3"/>
    <n v="11"/>
    <x v="37"/>
    <n v="2021"/>
    <n v="1"/>
    <x v="3"/>
    <n v="16.209107579944899"/>
    <m/>
    <s v="Cristian"/>
  </r>
  <r>
    <n v="3"/>
    <n v="11"/>
    <x v="37"/>
    <n v="2021"/>
    <n v="1"/>
    <x v="4"/>
    <n v="17.6293781044902"/>
    <m/>
    <s v="Cristian"/>
  </r>
  <r>
    <n v="3"/>
    <n v="11"/>
    <x v="37"/>
    <n v="2021"/>
    <n v="1"/>
    <x v="5"/>
    <n v="17.334524032475802"/>
    <m/>
    <s v="Cristian"/>
  </r>
  <r>
    <n v="3"/>
    <n v="11"/>
    <x v="37"/>
    <n v="2021"/>
    <n v="1"/>
    <x v="6"/>
    <n v="19.217982090694001"/>
    <m/>
    <s v="Cristian"/>
  </r>
  <r>
    <n v="3"/>
    <n v="11"/>
    <x v="37"/>
    <n v="2021"/>
    <n v="1"/>
    <x v="7"/>
    <n v="13.0657715726598"/>
    <m/>
    <s v="Cristian"/>
  </r>
  <r>
    <n v="3"/>
    <n v="11"/>
    <x v="37"/>
    <n v="2021"/>
    <n v="1"/>
    <x v="8"/>
    <n v="5.2623501084908204"/>
    <m/>
    <s v="Cristian"/>
  </r>
  <r>
    <n v="3"/>
    <n v="11"/>
    <x v="37"/>
    <n v="2021"/>
    <n v="1"/>
    <x v="9"/>
    <n v="9.0437338362519206"/>
    <m/>
    <s v="Cristian"/>
  </r>
  <r>
    <n v="3"/>
    <n v="11"/>
    <x v="37"/>
    <n v="2021"/>
    <n v="1"/>
    <x v="10"/>
    <n v="8.1923066157358804"/>
    <m/>
    <s v="Cristian"/>
  </r>
  <r>
    <n v="3"/>
    <n v="11"/>
    <x v="37"/>
    <n v="2021"/>
    <n v="1"/>
    <x v="11"/>
    <n v="7.7791817855851502"/>
    <m/>
    <s v="Cristian"/>
  </r>
  <r>
    <n v="3"/>
    <n v="11"/>
    <x v="37"/>
    <n v="2021"/>
    <n v="1"/>
    <x v="12"/>
    <n v="5.34521184489404"/>
    <m/>
    <s v="Cristian"/>
  </r>
  <r>
    <n v="3"/>
    <n v="11"/>
    <x v="37"/>
    <n v="2021"/>
    <n v="1"/>
    <x v="13"/>
    <n v="15.481466924872301"/>
    <m/>
    <s v="Cristian"/>
  </r>
  <r>
    <n v="3"/>
    <n v="11"/>
    <x v="37"/>
    <n v="2021"/>
    <n v="1"/>
    <x v="14"/>
    <n v="6.9411028599126103"/>
    <m/>
    <s v="Cristian"/>
  </r>
  <r>
    <n v="3"/>
    <n v="11"/>
    <x v="37"/>
    <n v="2021"/>
    <n v="1"/>
    <x v="15"/>
    <n v="11.167918804521101"/>
    <m/>
    <s v="Cristian"/>
  </r>
  <r>
    <n v="3"/>
    <n v="11"/>
    <x v="37"/>
    <n v="2021"/>
    <n v="1"/>
    <x v="16"/>
    <n v="15.880468972722699"/>
    <m/>
    <s v="Cristian"/>
  </r>
  <r>
    <n v="3"/>
    <n v="11"/>
    <x v="37"/>
    <n v="2021"/>
    <n v="1"/>
    <x v="17"/>
    <n v="18.5754634312711"/>
    <m/>
    <s v="Cristian"/>
  </r>
  <r>
    <n v="3"/>
    <n v="11"/>
    <x v="37"/>
    <n v="2021"/>
    <n v="1"/>
    <x v="18"/>
    <n v="21.769865778978399"/>
    <m/>
    <s v="Cristian"/>
  </r>
  <r>
    <n v="3"/>
    <n v="11"/>
    <x v="38"/>
    <n v="2017"/>
    <n v="1"/>
    <x v="0"/>
    <m/>
    <m/>
    <s v="Cristian"/>
  </r>
  <r>
    <n v="3"/>
    <n v="11"/>
    <x v="38"/>
    <n v="2017"/>
    <n v="1"/>
    <x v="1"/>
    <m/>
    <m/>
    <s v="Cristian"/>
  </r>
  <r>
    <n v="3"/>
    <n v="11"/>
    <x v="38"/>
    <n v="2017"/>
    <n v="1"/>
    <x v="2"/>
    <m/>
    <m/>
    <s v="Cristian"/>
  </r>
  <r>
    <n v="3"/>
    <n v="11"/>
    <x v="38"/>
    <n v="2017"/>
    <n v="1"/>
    <x v="3"/>
    <m/>
    <m/>
    <s v="Cristian"/>
  </r>
  <r>
    <n v="3"/>
    <n v="11"/>
    <x v="38"/>
    <n v="2017"/>
    <n v="1"/>
    <x v="4"/>
    <n v="32.449746381765316"/>
    <m/>
    <s v="Cristian"/>
  </r>
  <r>
    <n v="3"/>
    <n v="11"/>
    <x v="38"/>
    <n v="2017"/>
    <n v="1"/>
    <x v="5"/>
    <m/>
    <m/>
    <s v="Cristian"/>
  </r>
  <r>
    <n v="3"/>
    <n v="11"/>
    <x v="38"/>
    <n v="2017"/>
    <n v="1"/>
    <x v="6"/>
    <m/>
    <m/>
    <s v="Cristian"/>
  </r>
  <r>
    <n v="3"/>
    <n v="11"/>
    <x v="38"/>
    <n v="2017"/>
    <n v="1"/>
    <x v="7"/>
    <m/>
    <m/>
    <s v="Cristian"/>
  </r>
  <r>
    <n v="3"/>
    <n v="11"/>
    <x v="38"/>
    <n v="2017"/>
    <n v="1"/>
    <x v="8"/>
    <m/>
    <m/>
    <s v="Cristian"/>
  </r>
  <r>
    <n v="3"/>
    <n v="11"/>
    <x v="38"/>
    <n v="2017"/>
    <n v="1"/>
    <x v="9"/>
    <m/>
    <m/>
    <s v="Cristian"/>
  </r>
  <r>
    <n v="3"/>
    <n v="11"/>
    <x v="38"/>
    <n v="2017"/>
    <n v="1"/>
    <x v="10"/>
    <n v="38.549533830560307"/>
    <m/>
    <s v="Cristian"/>
  </r>
  <r>
    <n v="3"/>
    <n v="11"/>
    <x v="38"/>
    <n v="2017"/>
    <n v="1"/>
    <x v="11"/>
    <m/>
    <m/>
    <s v="Cristian"/>
  </r>
  <r>
    <n v="3"/>
    <n v="11"/>
    <x v="38"/>
    <n v="2017"/>
    <n v="1"/>
    <x v="12"/>
    <m/>
    <m/>
    <s v="Cristian"/>
  </r>
  <r>
    <n v="3"/>
    <n v="11"/>
    <x v="38"/>
    <n v="2017"/>
    <n v="1"/>
    <x v="13"/>
    <m/>
    <m/>
    <s v="Cristian"/>
  </r>
  <r>
    <n v="3"/>
    <n v="11"/>
    <x v="38"/>
    <n v="2017"/>
    <n v="1"/>
    <x v="14"/>
    <m/>
    <m/>
    <s v="Cristian"/>
  </r>
  <r>
    <n v="3"/>
    <n v="11"/>
    <x v="38"/>
    <n v="2017"/>
    <n v="1"/>
    <x v="15"/>
    <m/>
    <m/>
    <s v="Cristian"/>
  </r>
  <r>
    <n v="3"/>
    <n v="11"/>
    <x v="38"/>
    <n v="2017"/>
    <n v="1"/>
    <x v="16"/>
    <m/>
    <m/>
    <s v="Cristian"/>
  </r>
  <r>
    <n v="3"/>
    <n v="11"/>
    <x v="38"/>
    <n v="2017"/>
    <n v="1"/>
    <x v="17"/>
    <m/>
    <m/>
    <s v="Cristian"/>
  </r>
  <r>
    <n v="3"/>
    <n v="11"/>
    <x v="38"/>
    <n v="2017"/>
    <n v="1"/>
    <x v="18"/>
    <n v="33.973899147115503"/>
    <m/>
    <s v="Cristian"/>
  </r>
  <r>
    <n v="3"/>
    <n v="11"/>
    <x v="39"/>
    <n v="2021"/>
    <n v="1"/>
    <x v="0"/>
    <n v="29.5647464572099"/>
    <m/>
    <s v="Cristian"/>
  </r>
  <r>
    <n v="3"/>
    <n v="11"/>
    <x v="39"/>
    <n v="2021"/>
    <n v="1"/>
    <x v="1"/>
    <n v="24.288107202680099"/>
    <m/>
    <s v="Cristian"/>
  </r>
  <r>
    <n v="3"/>
    <n v="11"/>
    <x v="39"/>
    <n v="2021"/>
    <n v="1"/>
    <x v="2"/>
    <n v="29.936391538771201"/>
    <m/>
    <s v="Cristian"/>
  </r>
  <r>
    <n v="3"/>
    <n v="11"/>
    <x v="39"/>
    <n v="2021"/>
    <n v="1"/>
    <x v="3"/>
    <n v="60.975609756097597"/>
    <m/>
    <s v="Cristian"/>
  </r>
  <r>
    <n v="3"/>
    <n v="11"/>
    <x v="39"/>
    <n v="2021"/>
    <n v="1"/>
    <x v="4"/>
    <n v="49.729170061979801"/>
    <m/>
    <s v="Cristian"/>
  </r>
  <r>
    <n v="3"/>
    <n v="11"/>
    <x v="39"/>
    <n v="2021"/>
    <n v="1"/>
    <x v="5"/>
    <m/>
    <m/>
    <s v="Cristian"/>
  </r>
  <r>
    <n v="3"/>
    <n v="11"/>
    <x v="39"/>
    <n v="2021"/>
    <n v="1"/>
    <x v="6"/>
    <m/>
    <m/>
    <s v="Cristian"/>
  </r>
  <r>
    <n v="3"/>
    <n v="11"/>
    <x v="39"/>
    <n v="2021"/>
    <n v="1"/>
    <x v="7"/>
    <m/>
    <m/>
    <s v="Cristian"/>
  </r>
  <r>
    <n v="3"/>
    <n v="11"/>
    <x v="39"/>
    <n v="2021"/>
    <n v="1"/>
    <x v="8"/>
    <m/>
    <m/>
    <s v="Cristian"/>
  </r>
  <r>
    <n v="3"/>
    <n v="11"/>
    <x v="39"/>
    <n v="2021"/>
    <n v="1"/>
    <x v="9"/>
    <m/>
    <m/>
    <s v="Cristian"/>
  </r>
  <r>
    <n v="3"/>
    <n v="11"/>
    <x v="39"/>
    <n v="2021"/>
    <n v="1"/>
    <x v="10"/>
    <n v="13.1282583047381"/>
    <m/>
    <s v="Cristian"/>
  </r>
  <r>
    <n v="3"/>
    <n v="11"/>
    <x v="39"/>
    <n v="2021"/>
    <n v="1"/>
    <x v="11"/>
    <m/>
    <m/>
    <s v="Cristian"/>
  </r>
  <r>
    <n v="3"/>
    <n v="11"/>
    <x v="39"/>
    <n v="2021"/>
    <n v="1"/>
    <x v="12"/>
    <m/>
    <m/>
    <s v="Cristian"/>
  </r>
  <r>
    <n v="3"/>
    <n v="11"/>
    <x v="39"/>
    <n v="2021"/>
    <n v="1"/>
    <x v="13"/>
    <m/>
    <m/>
    <s v="Cristian"/>
  </r>
  <r>
    <n v="3"/>
    <n v="11"/>
    <x v="39"/>
    <n v="2021"/>
    <n v="1"/>
    <x v="14"/>
    <m/>
    <m/>
    <s v="Cristian"/>
  </r>
  <r>
    <n v="3"/>
    <n v="11"/>
    <x v="39"/>
    <n v="2021"/>
    <n v="1"/>
    <x v="15"/>
    <m/>
    <m/>
    <s v="Cristian"/>
  </r>
  <r>
    <n v="3"/>
    <n v="11"/>
    <x v="39"/>
    <n v="2021"/>
    <n v="1"/>
    <x v="16"/>
    <m/>
    <m/>
    <s v="Cristian"/>
  </r>
  <r>
    <n v="3"/>
    <n v="11"/>
    <x v="39"/>
    <n v="2021"/>
    <n v="1"/>
    <x v="17"/>
    <m/>
    <m/>
    <s v="Cristian"/>
  </r>
  <r>
    <n v="3"/>
    <n v="11"/>
    <x v="39"/>
    <n v="2021"/>
    <n v="1"/>
    <x v="18"/>
    <n v="40.111699118746799"/>
    <m/>
    <s v="Cristian"/>
  </r>
  <r>
    <n v="3"/>
    <n v="11"/>
    <x v="40"/>
    <n v="2017"/>
    <n v="1"/>
    <x v="0"/>
    <m/>
    <m/>
    <s v="Cristian"/>
  </r>
  <r>
    <n v="3"/>
    <n v="11"/>
    <x v="40"/>
    <n v="2017"/>
    <n v="1"/>
    <x v="1"/>
    <m/>
    <m/>
    <s v="Cristian"/>
  </r>
  <r>
    <n v="3"/>
    <n v="11"/>
    <x v="40"/>
    <n v="2017"/>
    <n v="1"/>
    <x v="2"/>
    <m/>
    <m/>
    <s v="Cristian"/>
  </r>
  <r>
    <n v="3"/>
    <n v="11"/>
    <x v="40"/>
    <n v="2017"/>
    <n v="1"/>
    <x v="3"/>
    <m/>
    <m/>
    <s v="Cristian"/>
  </r>
  <r>
    <n v="3"/>
    <n v="11"/>
    <x v="40"/>
    <n v="2017"/>
    <n v="1"/>
    <x v="4"/>
    <n v="13.501720449236847"/>
    <m/>
    <s v="Cristian"/>
  </r>
  <r>
    <n v="3"/>
    <n v="11"/>
    <x v="40"/>
    <n v="2017"/>
    <n v="1"/>
    <x v="5"/>
    <m/>
    <m/>
    <s v="Cristian"/>
  </r>
  <r>
    <n v="3"/>
    <n v="11"/>
    <x v="40"/>
    <n v="2017"/>
    <n v="1"/>
    <x v="6"/>
    <m/>
    <m/>
    <s v="Cristian"/>
  </r>
  <r>
    <n v="3"/>
    <n v="11"/>
    <x v="40"/>
    <n v="2017"/>
    <n v="1"/>
    <x v="7"/>
    <m/>
    <m/>
    <s v="Cristian"/>
  </r>
  <r>
    <n v="3"/>
    <n v="11"/>
    <x v="40"/>
    <n v="2017"/>
    <n v="1"/>
    <x v="8"/>
    <m/>
    <m/>
    <s v="Cristian"/>
  </r>
  <r>
    <n v="3"/>
    <n v="11"/>
    <x v="40"/>
    <n v="2017"/>
    <n v="1"/>
    <x v="9"/>
    <m/>
    <m/>
    <s v="Cristian"/>
  </r>
  <r>
    <n v="3"/>
    <n v="11"/>
    <x v="40"/>
    <n v="2017"/>
    <n v="1"/>
    <x v="10"/>
    <n v="12.80375713338475"/>
    <m/>
    <s v="Cristian"/>
  </r>
  <r>
    <n v="3"/>
    <n v="11"/>
    <x v="40"/>
    <n v="2017"/>
    <n v="1"/>
    <x v="11"/>
    <m/>
    <m/>
    <s v="Cristian"/>
  </r>
  <r>
    <n v="3"/>
    <n v="11"/>
    <x v="40"/>
    <n v="2017"/>
    <n v="1"/>
    <x v="12"/>
    <m/>
    <m/>
    <s v="Cristian"/>
  </r>
  <r>
    <n v="3"/>
    <n v="11"/>
    <x v="40"/>
    <n v="2017"/>
    <n v="1"/>
    <x v="13"/>
    <m/>
    <m/>
    <s v="Cristian"/>
  </r>
  <r>
    <n v="3"/>
    <n v="11"/>
    <x v="40"/>
    <n v="2017"/>
    <n v="1"/>
    <x v="14"/>
    <m/>
    <m/>
    <s v="Cristian"/>
  </r>
  <r>
    <n v="3"/>
    <n v="11"/>
    <x v="40"/>
    <n v="2017"/>
    <n v="1"/>
    <x v="15"/>
    <m/>
    <m/>
    <s v="Cristian"/>
  </r>
  <r>
    <n v="3"/>
    <n v="11"/>
    <x v="40"/>
    <n v="2017"/>
    <n v="1"/>
    <x v="16"/>
    <m/>
    <m/>
    <s v="Cristian"/>
  </r>
  <r>
    <n v="3"/>
    <n v="11"/>
    <x v="40"/>
    <n v="2017"/>
    <n v="1"/>
    <x v="17"/>
    <m/>
    <m/>
    <s v="Cristian"/>
  </r>
  <r>
    <n v="3"/>
    <n v="11"/>
    <x v="40"/>
    <n v="2017"/>
    <n v="1"/>
    <x v="18"/>
    <n v="19.357776170838257"/>
    <m/>
    <s v="Cristian"/>
  </r>
  <r>
    <n v="3"/>
    <n v="11"/>
    <x v="41"/>
    <n v="2021"/>
    <n v="1"/>
    <x v="0"/>
    <n v="11.4577507482296"/>
    <m/>
    <s v="Cristian"/>
  </r>
  <r>
    <n v="3"/>
    <n v="11"/>
    <x v="41"/>
    <n v="2021"/>
    <n v="1"/>
    <x v="1"/>
    <n v="8.3752093802345104"/>
    <m/>
    <s v="Cristian"/>
  </r>
  <r>
    <n v="3"/>
    <n v="11"/>
    <x v="41"/>
    <n v="2021"/>
    <n v="1"/>
    <x v="2"/>
    <n v="18.855911982201"/>
    <m/>
    <s v="Cristian"/>
  </r>
  <r>
    <n v="3"/>
    <n v="11"/>
    <x v="41"/>
    <n v="2021"/>
    <n v="1"/>
    <x v="3"/>
    <n v="7.3170731707317103"/>
    <m/>
    <s v="Cristian"/>
  </r>
  <r>
    <n v="3"/>
    <n v="11"/>
    <x v="41"/>
    <n v="2021"/>
    <n v="1"/>
    <x v="4"/>
    <n v="27.3192347460223"/>
    <m/>
    <s v="Cristian"/>
  </r>
  <r>
    <n v="3"/>
    <n v="11"/>
    <x v="41"/>
    <n v="2021"/>
    <n v="1"/>
    <x v="5"/>
    <m/>
    <m/>
    <s v="Cristian"/>
  </r>
  <r>
    <n v="3"/>
    <n v="11"/>
    <x v="41"/>
    <n v="2021"/>
    <n v="1"/>
    <x v="6"/>
    <m/>
    <m/>
    <s v="Cristian"/>
  </r>
  <r>
    <n v="3"/>
    <n v="11"/>
    <x v="41"/>
    <n v="2021"/>
    <n v="1"/>
    <x v="7"/>
    <m/>
    <m/>
    <s v="Cristian"/>
  </r>
  <r>
    <n v="3"/>
    <n v="11"/>
    <x v="41"/>
    <n v="2021"/>
    <n v="1"/>
    <x v="8"/>
    <m/>
    <m/>
    <s v="Cristian"/>
  </r>
  <r>
    <n v="3"/>
    <n v="11"/>
    <x v="41"/>
    <n v="2021"/>
    <n v="1"/>
    <x v="9"/>
    <m/>
    <m/>
    <s v="Cristian"/>
  </r>
  <r>
    <n v="3"/>
    <n v="11"/>
    <x v="41"/>
    <n v="2021"/>
    <n v="1"/>
    <x v="10"/>
    <n v="3.9475266356964802"/>
    <m/>
    <s v="Cristian"/>
  </r>
  <r>
    <n v="3"/>
    <n v="11"/>
    <x v="41"/>
    <n v="2021"/>
    <n v="1"/>
    <x v="11"/>
    <m/>
    <m/>
    <s v="Cristian"/>
  </r>
  <r>
    <n v="3"/>
    <n v="11"/>
    <x v="41"/>
    <n v="2021"/>
    <n v="1"/>
    <x v="12"/>
    <m/>
    <m/>
    <s v="Cristian"/>
  </r>
  <r>
    <n v="3"/>
    <n v="11"/>
    <x v="41"/>
    <n v="2021"/>
    <n v="1"/>
    <x v="13"/>
    <m/>
    <m/>
    <s v="Cristian"/>
  </r>
  <r>
    <n v="3"/>
    <n v="11"/>
    <x v="41"/>
    <n v="2021"/>
    <n v="1"/>
    <x v="14"/>
    <m/>
    <m/>
    <s v="Cristian"/>
  </r>
  <r>
    <n v="3"/>
    <n v="11"/>
    <x v="41"/>
    <n v="2021"/>
    <n v="1"/>
    <x v="15"/>
    <m/>
    <m/>
    <s v="Cristian"/>
  </r>
  <r>
    <n v="3"/>
    <n v="11"/>
    <x v="41"/>
    <n v="2021"/>
    <n v="1"/>
    <x v="16"/>
    <m/>
    <m/>
    <s v="Cristian"/>
  </r>
  <r>
    <n v="3"/>
    <n v="11"/>
    <x v="41"/>
    <n v="2021"/>
    <n v="1"/>
    <x v="17"/>
    <m/>
    <m/>
    <s v="Cristian"/>
  </r>
  <r>
    <n v="3"/>
    <n v="11"/>
    <x v="41"/>
    <n v="2021"/>
    <n v="1"/>
    <x v="18"/>
    <n v="19.846367376101501"/>
    <m/>
    <s v="Cristian"/>
  </r>
  <r>
    <n v="3"/>
    <n v="12"/>
    <x v="42"/>
    <n v="2017"/>
    <n v="12"/>
    <x v="0"/>
    <n v="2.157066110627528"/>
    <m/>
    <s v="Karen"/>
  </r>
  <r>
    <n v="3"/>
    <n v="12"/>
    <x v="42"/>
    <n v="2017"/>
    <n v="12"/>
    <x v="1"/>
    <n v="1.0925405845588592"/>
    <m/>
    <s v="Karen"/>
  </r>
  <r>
    <n v="3"/>
    <n v="12"/>
    <x v="42"/>
    <n v="2017"/>
    <n v="12"/>
    <x v="2"/>
    <n v="6.3274124227631869"/>
    <m/>
    <s v="Karen"/>
  </r>
  <r>
    <n v="3"/>
    <n v="12"/>
    <x v="42"/>
    <n v="2017"/>
    <n v="12"/>
    <x v="3"/>
    <n v="6.836953114790659"/>
    <m/>
    <s v="Karen"/>
  </r>
  <r>
    <n v="3"/>
    <n v="12"/>
    <x v="42"/>
    <n v="2017"/>
    <n v="12"/>
    <x v="4"/>
    <n v="8.8958338992846908"/>
    <m/>
    <s v="Karen"/>
  </r>
  <r>
    <n v="3"/>
    <n v="12"/>
    <x v="42"/>
    <n v="2017"/>
    <n v="12"/>
    <x v="5"/>
    <n v="4.7258683165849051"/>
    <m/>
    <s v="Karen"/>
  </r>
  <r>
    <n v="3"/>
    <n v="12"/>
    <x v="42"/>
    <n v="2017"/>
    <n v="12"/>
    <x v="6"/>
    <n v="6.02113258239023"/>
    <m/>
    <s v="Karen"/>
  </r>
  <r>
    <n v="3"/>
    <n v="12"/>
    <x v="42"/>
    <n v="2017"/>
    <n v="12"/>
    <x v="7"/>
    <n v="4.7469389196652045"/>
    <m/>
    <s v="Karen"/>
  </r>
  <r>
    <n v="3"/>
    <n v="12"/>
    <x v="42"/>
    <n v="2017"/>
    <n v="12"/>
    <x v="8"/>
    <n v="3.6821635211187274"/>
    <m/>
    <s v="Karen"/>
  </r>
  <r>
    <n v="3"/>
    <n v="12"/>
    <x v="42"/>
    <n v="2017"/>
    <n v="12"/>
    <x v="9"/>
    <n v="3.0709265128836045"/>
    <m/>
    <s v="Karen"/>
  </r>
  <r>
    <n v="3"/>
    <n v="12"/>
    <x v="42"/>
    <n v="2017"/>
    <n v="12"/>
    <x v="10"/>
    <n v="3.2932639247190485"/>
    <m/>
    <s v="Karen"/>
  </r>
  <r>
    <n v="3"/>
    <n v="12"/>
    <x v="42"/>
    <n v="2017"/>
    <n v="12"/>
    <x v="11"/>
    <n v="1.9986335845828305"/>
    <m/>
    <s v="Karen"/>
  </r>
  <r>
    <n v="3"/>
    <n v="12"/>
    <x v="42"/>
    <n v="2017"/>
    <n v="12"/>
    <x v="12"/>
    <n v="0.35092208973398398"/>
    <m/>
    <s v="Karen"/>
  </r>
  <r>
    <n v="3"/>
    <n v="12"/>
    <x v="42"/>
    <n v="2017"/>
    <n v="12"/>
    <x v="13"/>
    <n v="3.1335147159516614"/>
    <m/>
    <s v="Karen"/>
  </r>
  <r>
    <n v="3"/>
    <n v="12"/>
    <x v="42"/>
    <n v="2017"/>
    <n v="12"/>
    <x v="14"/>
    <n v="2.8844691745607234"/>
    <m/>
    <s v="Karen"/>
  </r>
  <r>
    <n v="3"/>
    <n v="12"/>
    <x v="42"/>
    <n v="2017"/>
    <n v="12"/>
    <x v="15"/>
    <n v="2.7732270096137062"/>
    <m/>
    <s v="Karen"/>
  </r>
  <r>
    <n v="3"/>
    <n v="12"/>
    <x v="42"/>
    <n v="2017"/>
    <n v="12"/>
    <x v="16"/>
    <n v="3.3893173836584065"/>
    <m/>
    <s v="Karen"/>
  </r>
  <r>
    <n v="3"/>
    <n v="12"/>
    <x v="42"/>
    <n v="2017"/>
    <n v="12"/>
    <x v="17"/>
    <n v="6.5382593396786302"/>
    <m/>
    <s v="Karen"/>
  </r>
  <r>
    <n v="3"/>
    <n v="12"/>
    <x v="42"/>
    <n v="2017"/>
    <n v="12"/>
    <x v="18"/>
    <n v="8.7256619160092832"/>
    <m/>
    <s v="Karen"/>
  </r>
  <r>
    <n v="3"/>
    <n v="13"/>
    <x v="43"/>
    <n v="2021"/>
    <n v="1"/>
    <x v="0"/>
    <n v="7494019.4959427249"/>
    <m/>
    <s v="Cristian"/>
  </r>
  <r>
    <n v="3"/>
    <n v="13"/>
    <x v="43"/>
    <n v="2021"/>
    <n v="1"/>
    <x v="1"/>
    <n v="9420356.9906724468"/>
    <m/>
    <s v="Cristian"/>
  </r>
  <r>
    <n v="3"/>
    <n v="13"/>
    <x v="43"/>
    <n v="2021"/>
    <n v="1"/>
    <x v="2"/>
    <n v="3389914.4474611422"/>
    <m/>
    <s v="Cristian"/>
  </r>
  <r>
    <n v="3"/>
    <n v="13"/>
    <x v="43"/>
    <n v="2021"/>
    <n v="1"/>
    <x v="3"/>
    <n v="1945851.1517152439"/>
    <m/>
    <s v="Cristian"/>
  </r>
  <r>
    <n v="3"/>
    <n v="13"/>
    <x v="43"/>
    <n v="2021"/>
    <n v="1"/>
    <x v="4"/>
    <n v="1619302.6990172681"/>
    <m/>
    <s v="Cristian"/>
  </r>
  <r>
    <n v="3"/>
    <n v="13"/>
    <x v="43"/>
    <n v="2021"/>
    <n v="1"/>
    <x v="5"/>
    <n v="2053397.879364837"/>
    <m/>
    <s v="Cristian"/>
  </r>
  <r>
    <n v="3"/>
    <n v="13"/>
    <x v="43"/>
    <n v="2021"/>
    <n v="1"/>
    <x v="6"/>
    <n v="1779027.792429463"/>
    <m/>
    <s v="Cristian"/>
  </r>
  <r>
    <n v="3"/>
    <n v="13"/>
    <x v="43"/>
    <n v="2021"/>
    <n v="1"/>
    <x v="7"/>
    <n v="2787300.8288374869"/>
    <m/>
    <s v="Cristian"/>
  </r>
  <r>
    <n v="3"/>
    <n v="13"/>
    <x v="43"/>
    <n v="2021"/>
    <n v="1"/>
    <x v="8"/>
    <n v="4585396.1126400633"/>
    <m/>
    <s v="Cristian"/>
  </r>
  <r>
    <n v="3"/>
    <n v="13"/>
    <x v="43"/>
    <n v="2021"/>
    <n v="1"/>
    <x v="9"/>
    <n v="3397766.0192636154"/>
    <m/>
    <s v="Cristian"/>
  </r>
  <r>
    <n v="3"/>
    <n v="13"/>
    <x v="43"/>
    <n v="2021"/>
    <n v="1"/>
    <x v="10"/>
    <n v="4922254.7479486363"/>
    <m/>
    <s v="Cristian"/>
  </r>
  <r>
    <n v="3"/>
    <n v="13"/>
    <x v="43"/>
    <n v="2021"/>
    <n v="1"/>
    <x v="11"/>
    <n v="4425620.118463832"/>
    <m/>
    <s v="Cristian"/>
  </r>
  <r>
    <n v="3"/>
    <n v="13"/>
    <x v="43"/>
    <n v="2021"/>
    <n v="1"/>
    <x v="12"/>
    <n v="6909082.9281400777"/>
    <m/>
    <s v="Cristian"/>
  </r>
  <r>
    <n v="3"/>
    <n v="13"/>
    <x v="43"/>
    <n v="2021"/>
    <n v="1"/>
    <x v="13"/>
    <n v="2438004.5337050357"/>
    <m/>
    <s v="Cristian"/>
  </r>
  <r>
    <n v="3"/>
    <n v="13"/>
    <x v="43"/>
    <n v="2021"/>
    <n v="1"/>
    <x v="14"/>
    <n v="3716860.9024323924"/>
    <m/>
    <s v="Cristian"/>
  </r>
  <r>
    <n v="3"/>
    <n v="13"/>
    <x v="43"/>
    <n v="2021"/>
    <n v="1"/>
    <x v="15"/>
    <n v="3350343.6403747387"/>
    <m/>
    <s v="Cristian"/>
  </r>
  <r>
    <n v="3"/>
    <n v="13"/>
    <x v="43"/>
    <n v="2021"/>
    <n v="1"/>
    <x v="16"/>
    <n v="3382305.5922595542"/>
    <m/>
    <s v="Cristian"/>
  </r>
  <r>
    <n v="3"/>
    <n v="13"/>
    <x v="43"/>
    <n v="2021"/>
    <n v="1"/>
    <x v="17"/>
    <n v="1968717.3776159217"/>
    <m/>
    <s v="Cristian"/>
  </r>
  <r>
    <n v="3"/>
    <n v="13"/>
    <x v="43"/>
    <n v="2021"/>
    <n v="1"/>
    <x v="18"/>
    <n v="1742905.3778589338"/>
    <m/>
    <s v="Cristian"/>
  </r>
  <r>
    <n v="3"/>
    <n v="13"/>
    <x v="44"/>
    <n v="2021"/>
    <n v="1"/>
    <x v="0"/>
    <n v="3596283.8128082044"/>
    <m/>
    <s v="Cristian"/>
  </r>
  <r>
    <n v="3"/>
    <n v="13"/>
    <x v="44"/>
    <n v="2021"/>
    <n v="1"/>
    <x v="1"/>
    <n v="4877930.2455729414"/>
    <m/>
    <s v="Cristian"/>
  </r>
  <r>
    <n v="3"/>
    <n v="13"/>
    <x v="44"/>
    <n v="2021"/>
    <n v="1"/>
    <x v="2"/>
    <n v="1656221.2324550056"/>
    <m/>
    <s v="Cristian"/>
  </r>
  <r>
    <n v="3"/>
    <n v="13"/>
    <x v="44"/>
    <n v="2021"/>
    <n v="1"/>
    <x v="3"/>
    <n v="730529.54585364088"/>
    <m/>
    <s v="Cristian"/>
  </r>
  <r>
    <n v="3"/>
    <n v="13"/>
    <x v="44"/>
    <n v="2021"/>
    <n v="1"/>
    <x v="4"/>
    <n v="599872.70521004568"/>
    <m/>
    <s v="Cristian"/>
  </r>
  <r>
    <n v="3"/>
    <n v="13"/>
    <x v="44"/>
    <n v="2021"/>
    <n v="1"/>
    <x v="5"/>
    <n v="884964.82040517044"/>
    <m/>
    <s v="Cristian"/>
  </r>
  <r>
    <n v="3"/>
    <n v="13"/>
    <x v="44"/>
    <n v="2021"/>
    <n v="1"/>
    <x v="6"/>
    <n v="648517.33065115195"/>
    <m/>
    <s v="Cristian"/>
  </r>
  <r>
    <n v="3"/>
    <n v="13"/>
    <x v="44"/>
    <n v="2021"/>
    <n v="1"/>
    <x v="7"/>
    <n v="1156507.3199568186"/>
    <m/>
    <s v="Cristian"/>
  </r>
  <r>
    <n v="3"/>
    <n v="13"/>
    <x v="44"/>
    <n v="2021"/>
    <n v="1"/>
    <x v="8"/>
    <n v="1966078.630451509"/>
    <m/>
    <s v="Cristian"/>
  </r>
  <r>
    <n v="3"/>
    <n v="13"/>
    <x v="44"/>
    <n v="2021"/>
    <n v="1"/>
    <x v="9"/>
    <n v="1429456.8997034756"/>
    <m/>
    <s v="Cristian"/>
  </r>
  <r>
    <n v="3"/>
    <n v="13"/>
    <x v="44"/>
    <n v="2021"/>
    <n v="1"/>
    <x v="10"/>
    <n v="2088847.1433759315"/>
    <m/>
    <s v="Cristian"/>
  </r>
  <r>
    <n v="3"/>
    <n v="13"/>
    <x v="44"/>
    <n v="2021"/>
    <n v="1"/>
    <x v="11"/>
    <n v="1998617.5635322034"/>
    <m/>
    <s v="Cristian"/>
  </r>
  <r>
    <n v="3"/>
    <n v="13"/>
    <x v="44"/>
    <n v="2021"/>
    <n v="1"/>
    <x v="12"/>
    <n v="3541558.5811891374"/>
    <m/>
    <s v="Cristian"/>
  </r>
  <r>
    <n v="3"/>
    <n v="13"/>
    <x v="44"/>
    <n v="2021"/>
    <n v="1"/>
    <x v="13"/>
    <n v="1107870.3929585468"/>
    <m/>
    <s v="Cristian"/>
  </r>
  <r>
    <n v="3"/>
    <n v="13"/>
    <x v="44"/>
    <n v="2021"/>
    <n v="1"/>
    <x v="14"/>
    <n v="1440713.3613946049"/>
    <m/>
    <s v="Cristian"/>
  </r>
  <r>
    <n v="3"/>
    <n v="13"/>
    <x v="44"/>
    <n v="2021"/>
    <n v="1"/>
    <x v="15"/>
    <n v="1321705.4973726722"/>
    <m/>
    <s v="Cristian"/>
  </r>
  <r>
    <n v="3"/>
    <n v="13"/>
    <x v="44"/>
    <n v="2021"/>
    <n v="1"/>
    <x v="16"/>
    <n v="1809679.6237487257"/>
    <m/>
    <s v="Cristian"/>
  </r>
  <r>
    <n v="3"/>
    <n v="13"/>
    <x v="44"/>
    <n v="2021"/>
    <n v="1"/>
    <x v="17"/>
    <n v="787345.12872218841"/>
    <m/>
    <s v="Cristian"/>
  </r>
  <r>
    <n v="3"/>
    <n v="13"/>
    <x v="44"/>
    <n v="2021"/>
    <n v="1"/>
    <x v="18"/>
    <n v="633372.93573738367"/>
    <m/>
    <s v="Cristian"/>
  </r>
  <r>
    <n v="3"/>
    <n v="13"/>
    <x v="45"/>
    <n v="2020"/>
    <n v="1"/>
    <x v="0"/>
    <m/>
    <m/>
    <s v="Cristian"/>
  </r>
  <r>
    <n v="3"/>
    <n v="13"/>
    <x v="45"/>
    <n v="2020"/>
    <n v="1"/>
    <x v="1"/>
    <m/>
    <m/>
    <s v="Cristian"/>
  </r>
  <r>
    <n v="3"/>
    <n v="13"/>
    <x v="45"/>
    <n v="2020"/>
    <n v="1"/>
    <x v="2"/>
    <m/>
    <m/>
    <s v="Cristian"/>
  </r>
  <r>
    <n v="3"/>
    <n v="13"/>
    <x v="45"/>
    <n v="2020"/>
    <n v="1"/>
    <x v="3"/>
    <m/>
    <m/>
    <s v="Cristian"/>
  </r>
  <r>
    <n v="3"/>
    <n v="13"/>
    <x v="45"/>
    <n v="2020"/>
    <n v="1"/>
    <x v="4"/>
    <m/>
    <m/>
    <s v="Cristian"/>
  </r>
  <r>
    <n v="3"/>
    <n v="13"/>
    <x v="45"/>
    <n v="2020"/>
    <n v="1"/>
    <x v="5"/>
    <m/>
    <m/>
    <s v="Cristian"/>
  </r>
  <r>
    <n v="3"/>
    <n v="13"/>
    <x v="45"/>
    <n v="2020"/>
    <n v="1"/>
    <x v="6"/>
    <m/>
    <m/>
    <s v="Cristian"/>
  </r>
  <r>
    <n v="3"/>
    <n v="13"/>
    <x v="45"/>
    <n v="2020"/>
    <n v="1"/>
    <x v="7"/>
    <m/>
    <m/>
    <s v="Cristian"/>
  </r>
  <r>
    <n v="3"/>
    <n v="13"/>
    <x v="45"/>
    <n v="2020"/>
    <n v="1"/>
    <x v="8"/>
    <m/>
    <m/>
    <s v="Cristian"/>
  </r>
  <r>
    <n v="3"/>
    <n v="13"/>
    <x v="45"/>
    <n v="2020"/>
    <n v="1"/>
    <x v="9"/>
    <m/>
    <m/>
    <s v="Cristian"/>
  </r>
  <r>
    <n v="3"/>
    <n v="13"/>
    <x v="45"/>
    <n v="2020"/>
    <n v="1"/>
    <x v="10"/>
    <n v="1937639"/>
    <m/>
    <s v="Cristian"/>
  </r>
  <r>
    <n v="3"/>
    <n v="13"/>
    <x v="45"/>
    <n v="2020"/>
    <n v="1"/>
    <x v="11"/>
    <m/>
    <m/>
    <s v="Cristian"/>
  </r>
  <r>
    <n v="3"/>
    <n v="13"/>
    <x v="45"/>
    <n v="2020"/>
    <n v="1"/>
    <x v="12"/>
    <m/>
    <m/>
    <s v="Cristian"/>
  </r>
  <r>
    <n v="3"/>
    <n v="13"/>
    <x v="45"/>
    <n v="2020"/>
    <n v="1"/>
    <x v="13"/>
    <m/>
    <m/>
    <s v="Cristian"/>
  </r>
  <r>
    <n v="3"/>
    <n v="13"/>
    <x v="45"/>
    <n v="2020"/>
    <n v="1"/>
    <x v="14"/>
    <m/>
    <m/>
    <s v="Cristian"/>
  </r>
  <r>
    <n v="3"/>
    <n v="13"/>
    <x v="45"/>
    <n v="2020"/>
    <n v="1"/>
    <x v="15"/>
    <m/>
    <m/>
    <s v="Cristian"/>
  </r>
  <r>
    <n v="3"/>
    <n v="13"/>
    <x v="45"/>
    <n v="2020"/>
    <n v="1"/>
    <x v="16"/>
    <m/>
    <m/>
    <s v="Cristian"/>
  </r>
  <r>
    <n v="3"/>
    <n v="13"/>
    <x v="45"/>
    <n v="2020"/>
    <n v="1"/>
    <x v="17"/>
    <m/>
    <m/>
    <s v="Cristian"/>
  </r>
  <r>
    <n v="3"/>
    <n v="13"/>
    <x v="45"/>
    <n v="2020"/>
    <n v="1"/>
    <x v="18"/>
    <n v="1365000"/>
    <m/>
    <s v="Cristian"/>
  </r>
  <r>
    <n v="3"/>
    <n v="13"/>
    <x v="46"/>
    <n v="2021"/>
    <n v="1"/>
    <x v="0"/>
    <n v="3299805.0247683576"/>
    <m/>
    <s v="Cristian"/>
  </r>
  <r>
    <n v="3"/>
    <n v="13"/>
    <x v="46"/>
    <n v="2021"/>
    <n v="1"/>
    <x v="1"/>
    <n v="3658433.82110092"/>
    <m/>
    <s v="Cristian"/>
  </r>
  <r>
    <n v="3"/>
    <n v="13"/>
    <x v="46"/>
    <n v="2021"/>
    <n v="1"/>
    <x v="2"/>
    <n v="1203690.5239610835"/>
    <m/>
    <s v="Cristian"/>
  </r>
  <r>
    <n v="3"/>
    <n v="13"/>
    <x v="46"/>
    <n v="2021"/>
    <n v="1"/>
    <x v="3"/>
    <n v="1328984.8484848479"/>
    <m/>
    <s v="Cristian"/>
  </r>
  <r>
    <n v="3"/>
    <n v="13"/>
    <x v="46"/>
    <n v="2021"/>
    <n v="1"/>
    <x v="4"/>
    <n v="978963.60243101884"/>
    <m/>
    <s v="Cristian"/>
  </r>
  <r>
    <n v="3"/>
    <n v="13"/>
    <x v="46"/>
    <n v="2021"/>
    <n v="1"/>
    <x v="5"/>
    <m/>
    <m/>
    <s v="Cristian"/>
  </r>
  <r>
    <n v="3"/>
    <n v="13"/>
    <x v="46"/>
    <n v="2021"/>
    <n v="1"/>
    <x v="6"/>
    <m/>
    <m/>
    <s v="Cristian"/>
  </r>
  <r>
    <n v="3"/>
    <n v="13"/>
    <x v="46"/>
    <n v="2021"/>
    <n v="1"/>
    <x v="7"/>
    <m/>
    <m/>
    <s v="Cristian"/>
  </r>
  <r>
    <n v="3"/>
    <n v="13"/>
    <x v="46"/>
    <n v="2021"/>
    <n v="1"/>
    <x v="8"/>
    <m/>
    <m/>
    <s v="Cristian"/>
  </r>
  <r>
    <n v="3"/>
    <n v="13"/>
    <x v="46"/>
    <n v="2021"/>
    <n v="1"/>
    <x v="9"/>
    <m/>
    <m/>
    <s v="Cristian"/>
  </r>
  <r>
    <n v="3"/>
    <n v="13"/>
    <x v="46"/>
    <n v="2021"/>
    <n v="1"/>
    <x v="10"/>
    <n v="4779940.1982697304"/>
    <m/>
    <s v="Cristian"/>
  </r>
  <r>
    <n v="3"/>
    <n v="13"/>
    <x v="46"/>
    <n v="2021"/>
    <n v="1"/>
    <x v="11"/>
    <m/>
    <m/>
    <s v="Cristian"/>
  </r>
  <r>
    <n v="3"/>
    <n v="13"/>
    <x v="46"/>
    <n v="2021"/>
    <n v="1"/>
    <x v="12"/>
    <m/>
    <m/>
    <s v="Cristian"/>
  </r>
  <r>
    <n v="3"/>
    <n v="13"/>
    <x v="46"/>
    <n v="2021"/>
    <n v="1"/>
    <x v="13"/>
    <m/>
    <m/>
    <s v="Cristian"/>
  </r>
  <r>
    <n v="3"/>
    <n v="13"/>
    <x v="46"/>
    <n v="2021"/>
    <n v="1"/>
    <x v="14"/>
    <m/>
    <m/>
    <s v="Cristian"/>
  </r>
  <r>
    <n v="3"/>
    <n v="13"/>
    <x v="46"/>
    <n v="2021"/>
    <n v="1"/>
    <x v="15"/>
    <m/>
    <m/>
    <s v="Cristian"/>
  </r>
  <r>
    <n v="3"/>
    <n v="13"/>
    <x v="46"/>
    <n v="2021"/>
    <n v="1"/>
    <x v="16"/>
    <m/>
    <m/>
    <s v="Cristian"/>
  </r>
  <r>
    <n v="3"/>
    <n v="13"/>
    <x v="46"/>
    <n v="2021"/>
    <n v="1"/>
    <x v="17"/>
    <m/>
    <m/>
    <s v="Cristian"/>
  </r>
  <r>
    <n v="3"/>
    <n v="13"/>
    <x v="46"/>
    <n v="2021"/>
    <n v="1"/>
    <x v="18"/>
    <n v="1103131.2149476481"/>
    <m/>
    <s v="Cristian"/>
  </r>
  <r>
    <n v="3"/>
    <n v="13"/>
    <x v="47"/>
    <n v="2017"/>
    <n v="1"/>
    <x v="0"/>
    <m/>
    <m/>
    <s v="Cristian"/>
  </r>
  <r>
    <n v="3"/>
    <n v="13"/>
    <x v="47"/>
    <n v="2017"/>
    <n v="1"/>
    <x v="1"/>
    <m/>
    <m/>
    <s v="Cristian"/>
  </r>
  <r>
    <n v="3"/>
    <n v="13"/>
    <x v="47"/>
    <n v="2017"/>
    <n v="1"/>
    <x v="2"/>
    <m/>
    <m/>
    <s v="Cristian"/>
  </r>
  <r>
    <n v="3"/>
    <n v="13"/>
    <x v="47"/>
    <n v="2017"/>
    <n v="1"/>
    <x v="3"/>
    <m/>
    <m/>
    <s v="Cristian"/>
  </r>
  <r>
    <n v="3"/>
    <n v="13"/>
    <x v="47"/>
    <n v="2017"/>
    <n v="1"/>
    <x v="4"/>
    <m/>
    <m/>
    <s v="Cristian"/>
  </r>
  <r>
    <n v="3"/>
    <n v="13"/>
    <x v="47"/>
    <n v="2017"/>
    <n v="1"/>
    <x v="5"/>
    <m/>
    <m/>
    <s v="Cristian"/>
  </r>
  <r>
    <n v="3"/>
    <n v="13"/>
    <x v="47"/>
    <n v="2017"/>
    <n v="1"/>
    <x v="6"/>
    <m/>
    <m/>
    <s v="Cristian"/>
  </r>
  <r>
    <n v="3"/>
    <n v="13"/>
    <x v="47"/>
    <n v="2017"/>
    <n v="1"/>
    <x v="7"/>
    <m/>
    <m/>
    <s v="Cristian"/>
  </r>
  <r>
    <n v="3"/>
    <n v="13"/>
    <x v="47"/>
    <n v="2017"/>
    <n v="1"/>
    <x v="8"/>
    <m/>
    <m/>
    <s v="Cristian"/>
  </r>
  <r>
    <n v="3"/>
    <n v="13"/>
    <x v="47"/>
    <n v="2017"/>
    <n v="1"/>
    <x v="9"/>
    <m/>
    <m/>
    <s v="Cristian"/>
  </r>
  <r>
    <n v="3"/>
    <n v="13"/>
    <x v="47"/>
    <n v="2017"/>
    <n v="1"/>
    <x v="10"/>
    <n v="666701"/>
    <m/>
    <s v="Cristian"/>
  </r>
  <r>
    <n v="3"/>
    <n v="13"/>
    <x v="47"/>
    <n v="2017"/>
    <n v="1"/>
    <x v="11"/>
    <m/>
    <m/>
    <s v="Cristian"/>
  </r>
  <r>
    <n v="3"/>
    <n v="13"/>
    <x v="47"/>
    <n v="2017"/>
    <n v="1"/>
    <x v="12"/>
    <m/>
    <m/>
    <s v="Cristian"/>
  </r>
  <r>
    <n v="3"/>
    <n v="13"/>
    <x v="47"/>
    <n v="2017"/>
    <n v="1"/>
    <x v="13"/>
    <m/>
    <m/>
    <s v="Cristian"/>
  </r>
  <r>
    <n v="3"/>
    <n v="13"/>
    <x v="47"/>
    <n v="2017"/>
    <n v="1"/>
    <x v="14"/>
    <m/>
    <m/>
    <s v="Cristian"/>
  </r>
  <r>
    <n v="3"/>
    <n v="13"/>
    <x v="47"/>
    <n v="2017"/>
    <n v="1"/>
    <x v="15"/>
    <m/>
    <m/>
    <s v="Cristian"/>
  </r>
  <r>
    <n v="3"/>
    <n v="13"/>
    <x v="47"/>
    <n v="2017"/>
    <n v="1"/>
    <x v="16"/>
    <m/>
    <m/>
    <s v="Cristian"/>
  </r>
  <r>
    <n v="3"/>
    <n v="13"/>
    <x v="47"/>
    <n v="2017"/>
    <n v="1"/>
    <x v="17"/>
    <m/>
    <m/>
    <s v="Cristian"/>
  </r>
  <r>
    <n v="3"/>
    <n v="13"/>
    <x v="47"/>
    <n v="2017"/>
    <n v="1"/>
    <x v="18"/>
    <n v="411640"/>
    <m/>
    <s v="Cristian"/>
  </r>
  <r>
    <n v="3"/>
    <n v="13"/>
    <x v="48"/>
    <n v="2021"/>
    <n v="1"/>
    <x v="0"/>
    <n v="1176777.7115063784"/>
    <m/>
    <s v="Cristian"/>
  </r>
  <r>
    <n v="3"/>
    <n v="13"/>
    <x v="48"/>
    <n v="2021"/>
    <n v="1"/>
    <x v="1"/>
    <n v="1642284.8233617309"/>
    <m/>
    <s v="Cristian"/>
  </r>
  <r>
    <n v="3"/>
    <n v="13"/>
    <x v="48"/>
    <n v="2021"/>
    <n v="1"/>
    <x v="2"/>
    <n v="475925.83825637354"/>
    <m/>
    <s v="Cristian"/>
  </r>
  <r>
    <n v="3"/>
    <n v="13"/>
    <x v="48"/>
    <n v="2021"/>
    <n v="1"/>
    <x v="3"/>
    <n v="333000"/>
    <m/>
    <s v="Cristian"/>
  </r>
  <r>
    <n v="3"/>
    <n v="13"/>
    <x v="48"/>
    <n v="2021"/>
    <n v="1"/>
    <x v="4"/>
    <n v="354435.47593188321"/>
    <m/>
    <s v="Cristian"/>
  </r>
  <r>
    <n v="3"/>
    <n v="13"/>
    <x v="48"/>
    <n v="2021"/>
    <n v="1"/>
    <x v="5"/>
    <m/>
    <m/>
    <s v="Cristian"/>
  </r>
  <r>
    <n v="3"/>
    <n v="13"/>
    <x v="48"/>
    <n v="2021"/>
    <n v="1"/>
    <x v="6"/>
    <m/>
    <m/>
    <s v="Cristian"/>
  </r>
  <r>
    <n v="3"/>
    <n v="13"/>
    <x v="48"/>
    <n v="2021"/>
    <n v="1"/>
    <x v="7"/>
    <m/>
    <m/>
    <s v="Cristian"/>
  </r>
  <r>
    <n v="3"/>
    <n v="13"/>
    <x v="48"/>
    <n v="2021"/>
    <n v="1"/>
    <x v="8"/>
    <m/>
    <m/>
    <s v="Cristian"/>
  </r>
  <r>
    <n v="3"/>
    <n v="13"/>
    <x v="48"/>
    <n v="2021"/>
    <n v="1"/>
    <x v="9"/>
    <m/>
    <m/>
    <s v="Cristian"/>
  </r>
  <r>
    <n v="3"/>
    <n v="13"/>
    <x v="48"/>
    <n v="2021"/>
    <n v="1"/>
    <x v="10"/>
    <n v="1717625.853159016"/>
    <m/>
    <s v="Cristian"/>
  </r>
  <r>
    <n v="3"/>
    <n v="13"/>
    <x v="48"/>
    <n v="2021"/>
    <n v="1"/>
    <x v="11"/>
    <m/>
    <m/>
    <s v="Cristian"/>
  </r>
  <r>
    <n v="3"/>
    <n v="13"/>
    <x v="48"/>
    <n v="2021"/>
    <n v="1"/>
    <x v="12"/>
    <m/>
    <m/>
    <s v="Cristian"/>
  </r>
  <r>
    <n v="3"/>
    <n v="13"/>
    <x v="48"/>
    <n v="2021"/>
    <n v="1"/>
    <x v="13"/>
    <m/>
    <m/>
    <s v="Cristian"/>
  </r>
  <r>
    <n v="3"/>
    <n v="13"/>
    <x v="48"/>
    <n v="2021"/>
    <n v="1"/>
    <x v="14"/>
    <m/>
    <m/>
    <s v="Cristian"/>
  </r>
  <r>
    <n v="3"/>
    <n v="13"/>
    <x v="48"/>
    <n v="2021"/>
    <n v="1"/>
    <x v="15"/>
    <m/>
    <m/>
    <s v="Cristian"/>
  </r>
  <r>
    <n v="3"/>
    <n v="13"/>
    <x v="48"/>
    <n v="2021"/>
    <n v="1"/>
    <x v="16"/>
    <m/>
    <m/>
    <s v="Cristian"/>
  </r>
  <r>
    <n v="3"/>
    <n v="13"/>
    <x v="48"/>
    <n v="2021"/>
    <n v="1"/>
    <x v="17"/>
    <m/>
    <m/>
    <s v="Cristian"/>
  </r>
  <r>
    <n v="3"/>
    <n v="13"/>
    <x v="48"/>
    <n v="2021"/>
    <n v="1"/>
    <x v="18"/>
    <n v="376865.4181532333"/>
    <m/>
    <s v="Cristian"/>
  </r>
  <r>
    <n v="3"/>
    <n v="14"/>
    <x v="49"/>
    <n v="2021"/>
    <n v="12"/>
    <x v="0"/>
    <n v="13434"/>
    <s v="Dirección de Gestión de Conocimiento, con base en el Registro Mercantil. Cámara de Comercio de Bogotá, IV trimestre 2022. Los datos corresponden al período enero - diciembre de 2021."/>
    <s v="Karen"/>
  </r>
  <r>
    <n v="3"/>
    <n v="14"/>
    <x v="49"/>
    <n v="2021"/>
    <n v="12"/>
    <x v="1"/>
    <n v="9839"/>
    <s v="Dirección de Gestión de Conocimiento, con base en el Registro Mercantil. Cámara de Comercio de Bogotá, IV trimestre 2022. Los datos corresponden al período enero - diciembre de 2021."/>
    <s v="Karen"/>
  </r>
  <r>
    <n v="3"/>
    <n v="14"/>
    <x v="49"/>
    <n v="2021"/>
    <n v="12"/>
    <x v="2"/>
    <n v="10724"/>
    <s v="Dirección de Gestión de Conocimiento, con base en el Registro Mercantil. Cámara de Comercio de Bogotá, IV trimestre 2022. Los datos corresponden al período enero - diciembre de 2021."/>
    <s v="Karen"/>
  </r>
  <r>
    <n v="3"/>
    <n v="14"/>
    <x v="49"/>
    <n v="2021"/>
    <n v="12"/>
    <x v="3"/>
    <n v="8013"/>
    <s v="Dirección de Gestión de Conocimiento, con base en el Registro Mercantil. Cámara de Comercio de Bogotá, IV trimestre 2022. Los datos corresponden al período enero - diciembre de 2021."/>
    <s v="Karen"/>
  </r>
  <r>
    <n v="3"/>
    <n v="14"/>
    <x v="49"/>
    <n v="2021"/>
    <n v="12"/>
    <x v="4"/>
    <n v="8905"/>
    <s v="Dirección de Gestión de Conocimiento, con base en el Registro Mercantil. Cámara de Comercio de Bogotá, IV trimestre 2022. Los datos corresponden al período enero - diciembre de 2021."/>
    <s v="Karen"/>
  </r>
  <r>
    <n v="3"/>
    <n v="14"/>
    <x v="49"/>
    <n v="2021"/>
    <n v="12"/>
    <x v="5"/>
    <n v="4483"/>
    <s v="Dirección de Gestión de Conocimiento, con base en el Registro Mercantil. Cámara de Comercio de Bogotá, IV trimestre 2022. Los datos corresponden al período enero - diciembre de 2021."/>
    <s v="Karen"/>
  </r>
  <r>
    <n v="3"/>
    <n v="14"/>
    <x v="49"/>
    <n v="2021"/>
    <n v="12"/>
    <x v="6"/>
    <n v="16092"/>
    <s v="Dirección de Gestión de Conocimiento, con base en el Registro Mercantil. Cámara de Comercio de Bogotá, IV trimestre 2022. Los datos corresponden al período enero - diciembre de 2021."/>
    <s v="Karen"/>
  </r>
  <r>
    <n v="3"/>
    <n v="14"/>
    <x v="49"/>
    <n v="2021"/>
    <n v="12"/>
    <x v="7"/>
    <n v="21868"/>
    <s v="Dirección de Gestión de Conocimiento, con base en el Registro Mercantil. Cámara de Comercio de Bogotá, IV trimestre 2022. Los datos corresponden al período enero - diciembre de 2021."/>
    <s v="Karen"/>
  </r>
  <r>
    <n v="3"/>
    <n v="14"/>
    <x v="49"/>
    <n v="2021"/>
    <n v="12"/>
    <x v="8"/>
    <n v="8864"/>
    <s v="Dirección de Gestión de Conocimiento, con base en el Registro Mercantil. Cámara de Comercio de Bogotá, IV trimestre 2022. Los datos corresponden al período enero - diciembre de 2021."/>
    <s v="Karen"/>
  </r>
  <r>
    <n v="3"/>
    <n v="14"/>
    <x v="49"/>
    <n v="2021"/>
    <n v="12"/>
    <x v="9"/>
    <n v="22881"/>
    <s v="Dirección de Gestión de Conocimiento, con base en el Registro Mercantil. Cámara de Comercio de Bogotá, IV trimestre 2022. Los datos corresponden al período enero - diciembre de 2021."/>
    <s v="Karen"/>
  </r>
  <r>
    <n v="3"/>
    <n v="14"/>
    <x v="49"/>
    <n v="2021"/>
    <n v="12"/>
    <x v="10"/>
    <n v="21714"/>
    <s v="Dirección de Gestión de Conocimiento, con base en el Registro Mercantil. Cámara de Comercio de Bogotá, IV trimestre 2022. Los datos corresponden al período enero - diciembre de 2021."/>
    <s v="Karen"/>
  </r>
  <r>
    <n v="3"/>
    <n v="14"/>
    <x v="49"/>
    <n v="2021"/>
    <n v="12"/>
    <x v="11"/>
    <n v="13459"/>
    <s v="Dirección de Gestión de Conocimiento, con base en el Registro Mercantil. Cámara de Comercio de Bogotá, IV trimestre 2022. Los datos corresponden al período enero - diciembre de 2021."/>
    <s v="Karen"/>
  </r>
  <r>
    <n v="3"/>
    <n v="14"/>
    <x v="49"/>
    <n v="2021"/>
    <n v="12"/>
    <x v="12"/>
    <n v="8592"/>
    <s v="Dirección de Gestión de Conocimiento, con base en el Registro Mercantil. Cámara de Comercio de Bogotá, IV trimestre 2022. Los datos corresponden al período enero - diciembre de 2021."/>
    <s v="Karen"/>
  </r>
  <r>
    <n v="3"/>
    <n v="14"/>
    <x v="49"/>
    <n v="2021"/>
    <n v="12"/>
    <x v="13"/>
    <n v="10470"/>
    <s v="Dirección de Gestión de Conocimiento, con base en el Registro Mercantil. Cámara de Comercio de Bogotá, IV trimestre 2022. Los datos corresponden al período enero - diciembre de 2021."/>
    <s v="Karen"/>
  </r>
  <r>
    <n v="3"/>
    <n v="14"/>
    <x v="49"/>
    <n v="2021"/>
    <n v="12"/>
    <x v="14"/>
    <n v="3798"/>
    <s v="Dirección de Gestión de Conocimiento, con base en el Registro Mercantil. Cámara de Comercio de Bogotá, IV trimestre 2022. Los datos corresponden al período enero - diciembre de 2021."/>
    <s v="Karen"/>
  </r>
  <r>
    <n v="3"/>
    <n v="14"/>
    <x v="49"/>
    <n v="2021"/>
    <n v="12"/>
    <x v="15"/>
    <n v="14606"/>
    <s v="Dirección de Gestión de Conocimiento, con base en el Registro Mercantil. Cámara de Comercio de Bogotá, IV trimestre 2022. Los datos corresponden al período enero - diciembre de 2021."/>
    <s v="Karen"/>
  </r>
  <r>
    <n v="3"/>
    <n v="14"/>
    <x v="49"/>
    <n v="2021"/>
    <n v="12"/>
    <x v="16"/>
    <n v="1073"/>
    <s v="Dirección de Gestión de Conocimiento, con base en el Registro Mercantil. Cámara de Comercio de Bogotá, IV trimestre 2022. Los datos corresponden al período enero - diciembre de 2021."/>
    <s v="Karen"/>
  </r>
  <r>
    <n v="3"/>
    <n v="14"/>
    <x v="49"/>
    <n v="2021"/>
    <n v="12"/>
    <x v="17"/>
    <n v="10714"/>
    <s v="Dirección de Gestión de Conocimiento, con base en el Registro Mercantil. Cámara de Comercio de Bogotá, IV trimestre 2022. Los datos corresponden al período enero - diciembre de 2021."/>
    <s v="Karen"/>
  </r>
  <r>
    <n v="3"/>
    <n v="14"/>
    <x v="49"/>
    <n v="2021"/>
    <n v="12"/>
    <x v="18"/>
    <n v="12010"/>
    <s v="Dirección de Gestión de Conocimiento, con base en el Registro Mercantil. Cámara de Comercio de Bogotá, IV trimestre 2022. Los datos corresponden al período enero - diciembre de 2021."/>
    <s v="Karen"/>
  </r>
  <r>
    <n v="3"/>
    <n v="14"/>
    <x v="50"/>
    <n v="2021"/>
    <n v="12"/>
    <x v="0"/>
    <m/>
    <m/>
    <m/>
  </r>
  <r>
    <n v="3"/>
    <n v="14"/>
    <x v="50"/>
    <n v="2021"/>
    <n v="12"/>
    <x v="1"/>
    <m/>
    <m/>
    <m/>
  </r>
  <r>
    <n v="3"/>
    <n v="14"/>
    <x v="50"/>
    <n v="2021"/>
    <n v="12"/>
    <x v="2"/>
    <m/>
    <m/>
    <m/>
  </r>
  <r>
    <n v="3"/>
    <n v="14"/>
    <x v="50"/>
    <n v="2021"/>
    <n v="12"/>
    <x v="3"/>
    <m/>
    <m/>
    <m/>
  </r>
  <r>
    <n v="3"/>
    <n v="14"/>
    <x v="50"/>
    <n v="2021"/>
    <n v="12"/>
    <x v="4"/>
    <m/>
    <m/>
    <m/>
  </r>
  <r>
    <n v="3"/>
    <n v="14"/>
    <x v="50"/>
    <n v="2021"/>
    <n v="12"/>
    <x v="5"/>
    <m/>
    <m/>
    <m/>
  </r>
  <r>
    <n v="3"/>
    <n v="14"/>
    <x v="50"/>
    <n v="2021"/>
    <n v="12"/>
    <x v="6"/>
    <m/>
    <m/>
    <m/>
  </r>
  <r>
    <n v="3"/>
    <n v="14"/>
    <x v="50"/>
    <n v="2021"/>
    <n v="12"/>
    <x v="7"/>
    <m/>
    <m/>
    <m/>
  </r>
  <r>
    <n v="3"/>
    <n v="14"/>
    <x v="50"/>
    <n v="2021"/>
    <n v="12"/>
    <x v="8"/>
    <m/>
    <m/>
    <m/>
  </r>
  <r>
    <n v="3"/>
    <n v="14"/>
    <x v="50"/>
    <n v="2021"/>
    <n v="12"/>
    <x v="9"/>
    <m/>
    <m/>
    <m/>
  </r>
  <r>
    <n v="3"/>
    <n v="14"/>
    <x v="50"/>
    <n v="2021"/>
    <n v="12"/>
    <x v="10"/>
    <m/>
    <m/>
    <m/>
  </r>
  <r>
    <n v="3"/>
    <n v="14"/>
    <x v="50"/>
    <n v="2021"/>
    <n v="12"/>
    <x v="11"/>
    <m/>
    <m/>
    <m/>
  </r>
  <r>
    <n v="3"/>
    <n v="14"/>
    <x v="50"/>
    <n v="2021"/>
    <n v="12"/>
    <x v="12"/>
    <m/>
    <m/>
    <m/>
  </r>
  <r>
    <n v="3"/>
    <n v="14"/>
    <x v="50"/>
    <n v="2021"/>
    <n v="12"/>
    <x v="13"/>
    <m/>
    <m/>
    <m/>
  </r>
  <r>
    <n v="3"/>
    <n v="14"/>
    <x v="50"/>
    <n v="2021"/>
    <n v="12"/>
    <x v="14"/>
    <m/>
    <m/>
    <m/>
  </r>
  <r>
    <n v="3"/>
    <n v="14"/>
    <x v="50"/>
    <n v="2021"/>
    <n v="12"/>
    <x v="15"/>
    <m/>
    <m/>
    <m/>
  </r>
  <r>
    <n v="3"/>
    <n v="14"/>
    <x v="50"/>
    <n v="2021"/>
    <n v="12"/>
    <x v="16"/>
    <m/>
    <m/>
    <m/>
  </r>
  <r>
    <n v="3"/>
    <n v="14"/>
    <x v="50"/>
    <n v="2021"/>
    <n v="12"/>
    <x v="17"/>
    <m/>
    <m/>
    <m/>
  </r>
  <r>
    <n v="3"/>
    <n v="14"/>
    <x v="50"/>
    <n v="2021"/>
    <n v="12"/>
    <x v="18"/>
    <m/>
    <m/>
    <m/>
  </r>
  <r>
    <n v="4"/>
    <n v="15"/>
    <x v="51"/>
    <n v="2021"/>
    <n v="6"/>
    <x v="0"/>
    <n v="99.984846684655494"/>
    <m/>
    <s v="Cristian"/>
  </r>
  <r>
    <n v="4"/>
    <n v="15"/>
    <x v="51"/>
    <n v="2021"/>
    <n v="6"/>
    <x v="1"/>
    <n v="99.963637081956421"/>
    <m/>
    <s v="Cristian"/>
  </r>
  <r>
    <n v="4"/>
    <n v="15"/>
    <x v="51"/>
    <n v="2021"/>
    <n v="6"/>
    <x v="2"/>
    <n v="98.698707715862454"/>
    <m/>
    <s v="Cristian"/>
  </r>
  <r>
    <n v="4"/>
    <n v="15"/>
    <x v="51"/>
    <n v="2021"/>
    <n v="6"/>
    <x v="3"/>
    <n v="99.871974515093669"/>
    <m/>
    <s v="Cristian"/>
  </r>
  <r>
    <n v="4"/>
    <n v="15"/>
    <x v="51"/>
    <n v="2021"/>
    <n v="6"/>
    <x v="4"/>
    <n v="99.581167317277448"/>
    <m/>
    <s v="Cristian"/>
  </r>
  <r>
    <n v="4"/>
    <n v="15"/>
    <x v="51"/>
    <n v="2021"/>
    <n v="6"/>
    <x v="5"/>
    <n v="99.975506043846735"/>
    <m/>
    <s v="Cristian"/>
  </r>
  <r>
    <n v="4"/>
    <n v="15"/>
    <x v="51"/>
    <n v="2021"/>
    <n v="6"/>
    <x v="6"/>
    <n v="99.96876516257727"/>
    <m/>
    <s v="Cristian"/>
  </r>
  <r>
    <n v="4"/>
    <n v="15"/>
    <x v="51"/>
    <n v="2021"/>
    <n v="6"/>
    <x v="7"/>
    <n v="100"/>
    <m/>
    <s v="Cristian"/>
  </r>
  <r>
    <n v="4"/>
    <n v="15"/>
    <x v="51"/>
    <n v="2021"/>
    <n v="6"/>
    <x v="8"/>
    <n v="99.990204184147188"/>
    <m/>
    <s v="Cristian"/>
  </r>
  <r>
    <n v="4"/>
    <n v="15"/>
    <x v="51"/>
    <n v="2021"/>
    <n v="6"/>
    <x v="9"/>
    <n v="99.997534107849901"/>
    <m/>
    <s v="Cristian"/>
  </r>
  <r>
    <n v="4"/>
    <n v="15"/>
    <x v="51"/>
    <n v="2021"/>
    <n v="6"/>
    <x v="10"/>
    <n v="99.95808121574936"/>
    <m/>
    <s v="Cristian"/>
  </r>
  <r>
    <n v="4"/>
    <n v="15"/>
    <x v="51"/>
    <n v="2021"/>
    <n v="6"/>
    <x v="11"/>
    <n v="100"/>
    <m/>
    <s v="Cristian"/>
  </r>
  <r>
    <n v="4"/>
    <n v="15"/>
    <x v="51"/>
    <n v="2021"/>
    <n v="6"/>
    <x v="12"/>
    <n v="99.942455477792606"/>
    <m/>
    <s v="Cristian"/>
  </r>
  <r>
    <n v="4"/>
    <n v="15"/>
    <x v="51"/>
    <n v="2021"/>
    <n v="6"/>
    <x v="13"/>
    <n v="100"/>
    <m/>
    <s v="Cristian"/>
  </r>
  <r>
    <n v="4"/>
    <n v="15"/>
    <x v="51"/>
    <n v="2021"/>
    <n v="6"/>
    <x v="14"/>
    <n v="99.903028890689313"/>
    <m/>
    <s v="Cristian"/>
  </r>
  <r>
    <n v="4"/>
    <n v="15"/>
    <x v="51"/>
    <n v="2021"/>
    <n v="6"/>
    <x v="15"/>
    <n v="99.999999999999986"/>
    <m/>
    <s v="Cristian"/>
  </r>
  <r>
    <n v="4"/>
    <n v="15"/>
    <x v="51"/>
    <n v="2021"/>
    <n v="6"/>
    <x v="16"/>
    <n v="99.801053403546092"/>
    <m/>
    <s v="Cristian"/>
  </r>
  <r>
    <n v="4"/>
    <n v="15"/>
    <x v="51"/>
    <n v="2021"/>
    <n v="6"/>
    <x v="17"/>
    <n v="99.967900901748934"/>
    <m/>
    <s v="Cristian"/>
  </r>
  <r>
    <n v="4"/>
    <n v="15"/>
    <x v="51"/>
    <n v="2021"/>
    <n v="6"/>
    <x v="18"/>
    <n v="98.999083944122518"/>
    <m/>
    <s v="Cristian"/>
  </r>
  <r>
    <n v="4"/>
    <n v="15"/>
    <x v="52"/>
    <n v="2021"/>
    <n v="6"/>
    <x v="0"/>
    <n v="99.743108811919257"/>
    <m/>
    <s v="Cristian"/>
  </r>
  <r>
    <n v="4"/>
    <n v="15"/>
    <x v="52"/>
    <n v="2021"/>
    <n v="6"/>
    <x v="1"/>
    <n v="98.781458612585652"/>
    <m/>
    <s v="Cristian"/>
  </r>
  <r>
    <n v="4"/>
    <n v="15"/>
    <x v="52"/>
    <n v="2021"/>
    <n v="6"/>
    <x v="2"/>
    <n v="97.66158472262768"/>
    <m/>
    <s v="Cristian"/>
  </r>
  <r>
    <n v="4"/>
    <n v="15"/>
    <x v="52"/>
    <n v="2021"/>
    <n v="6"/>
    <x v="3"/>
    <n v="99.511741861598253"/>
    <m/>
    <s v="Cristian"/>
  </r>
  <r>
    <n v="4"/>
    <n v="15"/>
    <x v="52"/>
    <n v="2021"/>
    <n v="6"/>
    <x v="4"/>
    <n v="96.908144862909907"/>
    <m/>
    <s v="Cristian"/>
  </r>
  <r>
    <n v="4"/>
    <n v="15"/>
    <x v="52"/>
    <n v="2021"/>
    <n v="6"/>
    <x v="5"/>
    <n v="100"/>
    <m/>
    <s v="Cristian"/>
  </r>
  <r>
    <n v="4"/>
    <n v="15"/>
    <x v="52"/>
    <n v="2021"/>
    <n v="6"/>
    <x v="6"/>
    <n v="99.177471434230242"/>
    <m/>
    <s v="Cristian"/>
  </r>
  <r>
    <n v="4"/>
    <n v="15"/>
    <x v="52"/>
    <n v="2021"/>
    <n v="6"/>
    <x v="7"/>
    <n v="99.931705915172884"/>
    <m/>
    <s v="Cristian"/>
  </r>
  <r>
    <n v="4"/>
    <n v="15"/>
    <x v="52"/>
    <n v="2021"/>
    <n v="6"/>
    <x v="8"/>
    <n v="99.96409111830647"/>
    <m/>
    <s v="Cristian"/>
  </r>
  <r>
    <n v="4"/>
    <n v="15"/>
    <x v="52"/>
    <n v="2021"/>
    <n v="6"/>
    <x v="9"/>
    <n v="99.735793185085029"/>
    <m/>
    <s v="Cristian"/>
  </r>
  <r>
    <n v="4"/>
    <n v="15"/>
    <x v="52"/>
    <n v="2021"/>
    <n v="6"/>
    <x v="10"/>
    <n v="99.104711573580857"/>
    <m/>
    <s v="Cristian"/>
  </r>
  <r>
    <n v="4"/>
    <n v="15"/>
    <x v="52"/>
    <n v="2021"/>
    <n v="6"/>
    <x v="11"/>
    <n v="100"/>
    <m/>
    <s v="Cristian"/>
  </r>
  <r>
    <n v="4"/>
    <n v="15"/>
    <x v="52"/>
    <n v="2021"/>
    <n v="6"/>
    <x v="12"/>
    <n v="100"/>
    <m/>
    <s v="Cristian"/>
  </r>
  <r>
    <n v="4"/>
    <n v="15"/>
    <x v="52"/>
    <n v="2021"/>
    <n v="6"/>
    <x v="13"/>
    <n v="99.969478285832622"/>
    <m/>
    <s v="Cristian"/>
  </r>
  <r>
    <n v="4"/>
    <n v="15"/>
    <x v="52"/>
    <n v="2021"/>
    <n v="6"/>
    <x v="14"/>
    <n v="99.903028890689313"/>
    <m/>
    <s v="Cristian"/>
  </r>
  <r>
    <n v="4"/>
    <n v="15"/>
    <x v="52"/>
    <n v="2021"/>
    <n v="6"/>
    <x v="15"/>
    <n v="99.999999999999986"/>
    <m/>
    <s v="Cristian"/>
  </r>
  <r>
    <n v="4"/>
    <n v="15"/>
    <x v="52"/>
    <n v="2021"/>
    <n v="6"/>
    <x v="16"/>
    <n v="99.782098360837892"/>
    <m/>
    <s v="Cristian"/>
  </r>
  <r>
    <n v="4"/>
    <n v="15"/>
    <x v="52"/>
    <n v="2021"/>
    <n v="6"/>
    <x v="17"/>
    <n v="99.780805955812838"/>
    <m/>
    <s v="Cristian"/>
  </r>
  <r>
    <n v="4"/>
    <n v="15"/>
    <x v="52"/>
    <n v="2021"/>
    <n v="6"/>
    <x v="18"/>
    <n v="96.851098429823679"/>
    <m/>
    <s v="Cristian"/>
  </r>
  <r>
    <n v="4"/>
    <n v="15"/>
    <x v="53"/>
    <n v="2021"/>
    <n v="6"/>
    <x v="0"/>
    <n v="99.940023012943854"/>
    <m/>
    <s v="Cristian"/>
  </r>
  <r>
    <n v="4"/>
    <n v="15"/>
    <x v="53"/>
    <n v="2021"/>
    <n v="6"/>
    <x v="1"/>
    <n v="98.984374091044089"/>
    <m/>
    <s v="Cristian"/>
  </r>
  <r>
    <n v="4"/>
    <n v="15"/>
    <x v="53"/>
    <n v="2021"/>
    <n v="6"/>
    <x v="2"/>
    <n v="97.891027523008589"/>
    <m/>
    <s v="Cristian"/>
  </r>
  <r>
    <n v="4"/>
    <n v="15"/>
    <x v="53"/>
    <n v="2021"/>
    <n v="6"/>
    <x v="3"/>
    <n v="99.689203418808617"/>
    <m/>
    <s v="Cristian"/>
  </r>
  <r>
    <n v="4"/>
    <n v="15"/>
    <x v="53"/>
    <n v="2021"/>
    <n v="6"/>
    <x v="4"/>
    <n v="99.31363170664703"/>
    <m/>
    <s v="Cristian"/>
  </r>
  <r>
    <n v="4"/>
    <n v="15"/>
    <x v="53"/>
    <n v="2021"/>
    <n v="6"/>
    <x v="5"/>
    <n v="100"/>
    <m/>
    <s v="Cristian"/>
  </r>
  <r>
    <n v="4"/>
    <n v="15"/>
    <x v="53"/>
    <n v="2021"/>
    <n v="6"/>
    <x v="6"/>
    <n v="99.883841610120086"/>
    <m/>
    <s v="Cristian"/>
  </r>
  <r>
    <n v="4"/>
    <n v="15"/>
    <x v="53"/>
    <n v="2021"/>
    <n v="6"/>
    <x v="7"/>
    <n v="99.992620617408534"/>
    <m/>
    <s v="Cristian"/>
  </r>
  <r>
    <n v="4"/>
    <n v="15"/>
    <x v="53"/>
    <n v="2021"/>
    <n v="6"/>
    <x v="8"/>
    <n v="99.983204990979843"/>
    <m/>
    <s v="Cristian"/>
  </r>
  <r>
    <n v="4"/>
    <n v="15"/>
    <x v="53"/>
    <n v="2021"/>
    <n v="6"/>
    <x v="9"/>
    <n v="100"/>
    <m/>
    <s v="Cristian"/>
  </r>
  <r>
    <n v="4"/>
    <n v="15"/>
    <x v="53"/>
    <n v="2021"/>
    <n v="6"/>
    <x v="10"/>
    <n v="99.920011990363378"/>
    <m/>
    <s v="Cristian"/>
  </r>
  <r>
    <n v="4"/>
    <n v="15"/>
    <x v="53"/>
    <n v="2021"/>
    <n v="6"/>
    <x v="11"/>
    <n v="99.984708191482099"/>
    <m/>
    <s v="Cristian"/>
  </r>
  <r>
    <n v="4"/>
    <n v="15"/>
    <x v="53"/>
    <n v="2021"/>
    <n v="6"/>
    <x v="12"/>
    <n v="100"/>
    <m/>
    <s v="Cristian"/>
  </r>
  <r>
    <n v="4"/>
    <n v="15"/>
    <x v="53"/>
    <n v="2021"/>
    <n v="6"/>
    <x v="13"/>
    <n v="99.897069354973468"/>
    <m/>
    <s v="Cristian"/>
  </r>
  <r>
    <n v="4"/>
    <n v="15"/>
    <x v="53"/>
    <n v="2021"/>
    <n v="6"/>
    <x v="14"/>
    <n v="99.903028890689313"/>
    <m/>
    <s v="Cristian"/>
  </r>
  <r>
    <n v="4"/>
    <n v="15"/>
    <x v="53"/>
    <n v="2021"/>
    <n v="6"/>
    <x v="15"/>
    <n v="99.999999999999986"/>
    <m/>
    <s v="Cristian"/>
  </r>
  <r>
    <n v="4"/>
    <n v="15"/>
    <x v="53"/>
    <n v="2021"/>
    <n v="6"/>
    <x v="16"/>
    <n v="99.782098360837892"/>
    <m/>
    <s v="Cristian"/>
  </r>
  <r>
    <n v="4"/>
    <n v="15"/>
    <x v="53"/>
    <n v="2021"/>
    <n v="6"/>
    <x v="17"/>
    <n v="99.876622865747166"/>
    <m/>
    <s v="Cristian"/>
  </r>
  <r>
    <n v="4"/>
    <n v="15"/>
    <x v="53"/>
    <n v="2021"/>
    <n v="6"/>
    <x v="18"/>
    <n v="98.352611651684086"/>
    <m/>
    <s v="Cristian"/>
  </r>
  <r>
    <n v="4"/>
    <n v="17"/>
    <x v="54"/>
    <n v="2023"/>
    <n v="6"/>
    <x v="0"/>
    <n v="261"/>
    <m/>
    <s v="Gustavo"/>
  </r>
  <r>
    <n v="4"/>
    <n v="17"/>
    <x v="54"/>
    <n v="2023"/>
    <n v="6"/>
    <x v="1"/>
    <n v="69"/>
    <m/>
    <s v="Gustavo"/>
  </r>
  <r>
    <n v="4"/>
    <n v="17"/>
    <x v="54"/>
    <n v="2023"/>
    <n v="6"/>
    <x v="2"/>
    <n v="58"/>
    <m/>
    <s v="Gustavo"/>
  </r>
  <r>
    <n v="4"/>
    <n v="17"/>
    <x v="54"/>
    <n v="2023"/>
    <n v="6"/>
    <x v="3"/>
    <n v="197"/>
    <m/>
    <s v="Gustavo"/>
  </r>
  <r>
    <n v="4"/>
    <n v="17"/>
    <x v="54"/>
    <n v="2023"/>
    <n v="6"/>
    <x v="4"/>
    <n v="129"/>
    <m/>
    <s v="Gustavo"/>
  </r>
  <r>
    <n v="4"/>
    <n v="17"/>
    <x v="54"/>
    <n v="2023"/>
    <n v="6"/>
    <x v="5"/>
    <n v="114"/>
    <m/>
    <s v="Gustavo"/>
  </r>
  <r>
    <n v="4"/>
    <n v="17"/>
    <x v="54"/>
    <n v="2023"/>
    <n v="6"/>
    <x v="6"/>
    <n v="205"/>
    <m/>
    <s v="Gustavo"/>
  </r>
  <r>
    <n v="4"/>
    <n v="17"/>
    <x v="54"/>
    <n v="2023"/>
    <n v="6"/>
    <x v="7"/>
    <n v="401"/>
    <m/>
    <s v="Gustavo"/>
  </r>
  <r>
    <n v="4"/>
    <n v="17"/>
    <x v="54"/>
    <n v="2023"/>
    <n v="6"/>
    <x v="8"/>
    <n v="182"/>
    <m/>
    <s v="Gustavo"/>
  </r>
  <r>
    <n v="4"/>
    <n v="17"/>
    <x v="54"/>
    <n v="2023"/>
    <n v="6"/>
    <x v="9"/>
    <n v="426"/>
    <m/>
    <s v="Gustavo"/>
  </r>
  <r>
    <n v="4"/>
    <n v="17"/>
    <x v="54"/>
    <n v="2023"/>
    <n v="6"/>
    <x v="10"/>
    <n v="437"/>
    <m/>
    <s v="Gustavo"/>
  </r>
  <r>
    <n v="4"/>
    <n v="17"/>
    <x v="54"/>
    <n v="2023"/>
    <n v="6"/>
    <x v="11"/>
    <n v="128"/>
    <m/>
    <s v="Gustavo"/>
  </r>
  <r>
    <n v="4"/>
    <n v="17"/>
    <x v="54"/>
    <n v="2023"/>
    <n v="6"/>
    <x v="12"/>
    <n v="129"/>
    <m/>
    <s v="Gustavo"/>
  </r>
  <r>
    <n v="4"/>
    <n v="17"/>
    <x v="54"/>
    <n v="2023"/>
    <n v="6"/>
    <x v="13"/>
    <n v="85"/>
    <m/>
    <s v="Gustavo"/>
  </r>
  <r>
    <n v="4"/>
    <n v="17"/>
    <x v="54"/>
    <n v="2023"/>
    <n v="6"/>
    <x v="14"/>
    <n v="75"/>
    <m/>
    <s v="Gustavo"/>
  </r>
  <r>
    <n v="4"/>
    <n v="17"/>
    <x v="54"/>
    <n v="2023"/>
    <n v="6"/>
    <x v="15"/>
    <n v="168"/>
    <m/>
    <s v="Gustavo"/>
  </r>
  <r>
    <n v="4"/>
    <n v="17"/>
    <x v="54"/>
    <n v="2023"/>
    <n v="6"/>
    <x v="16"/>
    <n v="39"/>
    <m/>
    <s v="Gustavo"/>
  </r>
  <r>
    <n v="4"/>
    <n v="17"/>
    <x v="54"/>
    <n v="2023"/>
    <n v="6"/>
    <x v="17"/>
    <n v="200"/>
    <m/>
    <s v="Gustavo"/>
  </r>
  <r>
    <n v="4"/>
    <n v="17"/>
    <x v="54"/>
    <n v="2023"/>
    <n v="6"/>
    <x v="18"/>
    <n v="209"/>
    <m/>
    <s v="Gustavo"/>
  </r>
  <r>
    <n v="5"/>
    <n v="18"/>
    <x v="55"/>
    <n v="2017"/>
    <n v="1"/>
    <x v="0"/>
    <n v="9982.612980400012"/>
    <m/>
    <s v="Cristian"/>
  </r>
  <r>
    <n v="5"/>
    <n v="18"/>
    <x v="55"/>
    <n v="2017"/>
    <n v="1"/>
    <x v="1"/>
    <n v="3658.757026900008"/>
    <m/>
    <s v="Cristian"/>
  </r>
  <r>
    <n v="5"/>
    <n v="18"/>
    <x v="55"/>
    <n v="2017"/>
    <n v="1"/>
    <x v="2"/>
    <n v="6456.9744824999943"/>
    <m/>
    <s v="Cristian"/>
  </r>
  <r>
    <n v="5"/>
    <n v="18"/>
    <x v="55"/>
    <n v="2017"/>
    <n v="1"/>
    <x v="3"/>
    <n v="17470.5603926"/>
    <m/>
    <s v="Cristian"/>
  </r>
  <r>
    <n v="5"/>
    <n v="18"/>
    <x v="55"/>
    <n v="2017"/>
    <n v="1"/>
    <x v="4"/>
    <n v="22388.773955399978"/>
    <m/>
    <s v="Cristian"/>
  </r>
  <r>
    <n v="5"/>
    <n v="18"/>
    <x v="55"/>
    <n v="2017"/>
    <n v="1"/>
    <x v="5"/>
    <n v="8006.7599510000018"/>
    <m/>
    <s v="Cristian"/>
  </r>
  <r>
    <n v="5"/>
    <n v="18"/>
    <x v="55"/>
    <n v="2017"/>
    <n v="1"/>
    <x v="6"/>
    <n v="27616.115117799982"/>
    <m/>
    <s v="Cristian"/>
  </r>
  <r>
    <n v="5"/>
    <n v="18"/>
    <x v="55"/>
    <n v="2017"/>
    <n v="1"/>
    <x v="7"/>
    <n v="27584.100742399991"/>
    <m/>
    <s v="Cristian"/>
  </r>
  <r>
    <n v="5"/>
    <n v="18"/>
    <x v="55"/>
    <n v="2017"/>
    <n v="1"/>
    <x v="8"/>
    <n v="7453.4549429000008"/>
    <m/>
    <s v="Cristian"/>
  </r>
  <r>
    <n v="5"/>
    <n v="18"/>
    <x v="55"/>
    <n v="2017"/>
    <n v="1"/>
    <x v="9"/>
    <n v="18669.106395100011"/>
    <m/>
    <s v="Cristian"/>
  </r>
  <r>
    <n v="5"/>
    <n v="18"/>
    <x v="55"/>
    <n v="2017"/>
    <n v="1"/>
    <x v="10"/>
    <n v="32397.064432699997"/>
    <m/>
    <s v="Cristian"/>
  </r>
  <r>
    <n v="5"/>
    <n v="18"/>
    <x v="55"/>
    <n v="2017"/>
    <n v="1"/>
    <x v="11"/>
    <n v="2817.9630156000012"/>
    <m/>
    <s v="Cristian"/>
  </r>
  <r>
    <n v="5"/>
    <n v="18"/>
    <x v="55"/>
    <n v="2017"/>
    <n v="1"/>
    <x v="12"/>
    <n v="1345.1061980999993"/>
    <m/>
    <s v="Cristian"/>
  </r>
  <r>
    <n v="5"/>
    <n v="18"/>
    <x v="55"/>
    <n v="2017"/>
    <n v="1"/>
    <x v="13"/>
    <n v="4703.9866580000016"/>
    <m/>
    <s v="Cristian"/>
  </r>
  <r>
    <n v="5"/>
    <n v="18"/>
    <x v="55"/>
    <n v="2017"/>
    <n v="1"/>
    <x v="14"/>
    <n v="2285.6169987000007"/>
    <m/>
    <s v="Cristian"/>
  </r>
  <r>
    <n v="5"/>
    <n v="18"/>
    <x v="55"/>
    <n v="2017"/>
    <n v="1"/>
    <x v="15"/>
    <n v="4985.2052260000019"/>
    <m/>
    <s v="Cristian"/>
  </r>
  <r>
    <n v="5"/>
    <n v="18"/>
    <x v="55"/>
    <n v="2017"/>
    <n v="1"/>
    <x v="16"/>
    <n v="652.49057240000013"/>
    <m/>
    <s v="Cristian"/>
  </r>
  <r>
    <n v="5"/>
    <n v="18"/>
    <x v="55"/>
    <n v="2017"/>
    <n v="1"/>
    <x v="17"/>
    <n v="16176.916241699992"/>
    <m/>
    <s v="Cristian"/>
  </r>
  <r>
    <n v="5"/>
    <n v="18"/>
    <x v="55"/>
    <n v="2017"/>
    <n v="1"/>
    <x v="18"/>
    <n v="37633.361524700005"/>
    <m/>
    <s v="Cristian"/>
  </r>
  <r>
    <n v="5"/>
    <n v="19"/>
    <x v="56"/>
    <n v="2017"/>
    <n v="1"/>
    <x v="0"/>
    <n v="940.51398609999978"/>
    <m/>
    <s v="Cristian"/>
  </r>
  <r>
    <n v="5"/>
    <n v="19"/>
    <x v="56"/>
    <n v="2017"/>
    <n v="1"/>
    <x v="1"/>
    <n v="369.04389639999988"/>
    <m/>
    <s v="Cristian"/>
  </r>
  <r>
    <n v="5"/>
    <n v="19"/>
    <x v="56"/>
    <n v="2017"/>
    <n v="1"/>
    <x v="2"/>
    <n v="1438.4872118999992"/>
    <m/>
    <s v="Cristian"/>
  </r>
  <r>
    <n v="5"/>
    <n v="19"/>
    <x v="56"/>
    <n v="2017"/>
    <n v="1"/>
    <x v="3"/>
    <n v="1939.2419656999998"/>
    <m/>
    <s v="Cristian"/>
  </r>
  <r>
    <n v="5"/>
    <n v="19"/>
    <x v="56"/>
    <n v="2017"/>
    <n v="1"/>
    <x v="4"/>
    <n v="3654.8011175000011"/>
    <m/>
    <s v="Cristian"/>
  </r>
  <r>
    <n v="5"/>
    <n v="19"/>
    <x v="56"/>
    <n v="2017"/>
    <n v="1"/>
    <x v="5"/>
    <n v="473.61734940000002"/>
    <m/>
    <s v="Cristian"/>
  </r>
  <r>
    <n v="5"/>
    <n v="19"/>
    <x v="56"/>
    <n v="2017"/>
    <n v="1"/>
    <x v="6"/>
    <n v="1757.2655754000004"/>
    <m/>
    <s v="Cristian"/>
  </r>
  <r>
    <n v="5"/>
    <n v="19"/>
    <x v="56"/>
    <n v="2017"/>
    <n v="1"/>
    <x v="7"/>
    <n v="2764.5383217999997"/>
    <m/>
    <s v="Cristian"/>
  </r>
  <r>
    <n v="5"/>
    <n v="19"/>
    <x v="56"/>
    <n v="2017"/>
    <n v="1"/>
    <x v="8"/>
    <n v="731.60895389999985"/>
    <m/>
    <s v="Cristian"/>
  </r>
  <r>
    <n v="5"/>
    <n v="19"/>
    <x v="56"/>
    <n v="2017"/>
    <n v="1"/>
    <x v="9"/>
    <n v="2407.2254779999994"/>
    <m/>
    <s v="Cristian"/>
  </r>
  <r>
    <n v="5"/>
    <n v="19"/>
    <x v="56"/>
    <n v="2017"/>
    <n v="1"/>
    <x v="10"/>
    <n v="2676.3295100999985"/>
    <m/>
    <s v="Cristian"/>
  </r>
  <r>
    <n v="5"/>
    <n v="19"/>
    <x v="56"/>
    <n v="2017"/>
    <n v="1"/>
    <x v="11"/>
    <n v="731.73810790000005"/>
    <m/>
    <s v="Cristian"/>
  </r>
  <r>
    <n v="5"/>
    <n v="19"/>
    <x v="56"/>
    <n v="2017"/>
    <n v="1"/>
    <x v="12"/>
    <n v="186.09460300000001"/>
    <m/>
    <s v="Cristian"/>
  </r>
  <r>
    <n v="5"/>
    <n v="19"/>
    <x v="56"/>
    <n v="2017"/>
    <n v="1"/>
    <x v="13"/>
    <n v="574.35406020000005"/>
    <m/>
    <s v="Cristian"/>
  </r>
  <r>
    <n v="5"/>
    <n v="19"/>
    <x v="56"/>
    <n v="2017"/>
    <n v="1"/>
    <x v="14"/>
    <n v="161.25619889999999"/>
    <m/>
    <s v="Cristian"/>
  </r>
  <r>
    <n v="5"/>
    <n v="19"/>
    <x v="56"/>
    <n v="2017"/>
    <n v="1"/>
    <x v="15"/>
    <n v="420.99619239999993"/>
    <m/>
    <s v="Cristian"/>
  </r>
  <r>
    <n v="5"/>
    <n v="19"/>
    <x v="56"/>
    <n v="2017"/>
    <n v="1"/>
    <x v="16"/>
    <n v="45.222392599999999"/>
    <m/>
    <s v="Cristian"/>
  </r>
  <r>
    <n v="5"/>
    <n v="19"/>
    <x v="56"/>
    <n v="2017"/>
    <n v="1"/>
    <x v="17"/>
    <n v="1612.7642938000004"/>
    <m/>
    <s v="Cristian"/>
  </r>
  <r>
    <n v="5"/>
    <n v="19"/>
    <x v="56"/>
    <n v="2017"/>
    <n v="1"/>
    <x v="18"/>
    <n v="6629.1615339999998"/>
    <m/>
    <s v="Cristian"/>
  </r>
  <r>
    <n v="5"/>
    <n v="20"/>
    <x v="57"/>
    <n v="2017"/>
    <n v="1"/>
    <x v="0"/>
    <n v="9042.0989943000077"/>
    <m/>
    <s v="Cristian"/>
  </r>
  <r>
    <n v="5"/>
    <n v="20"/>
    <x v="57"/>
    <n v="2017"/>
    <n v="1"/>
    <x v="1"/>
    <n v="3289.7131305000098"/>
    <m/>
    <s v="Cristian"/>
  </r>
  <r>
    <n v="5"/>
    <n v="20"/>
    <x v="57"/>
    <n v="2017"/>
    <n v="1"/>
    <x v="2"/>
    <n v="5018.4872705999987"/>
    <m/>
    <s v="Cristian"/>
  </r>
  <r>
    <n v="5"/>
    <n v="20"/>
    <x v="57"/>
    <n v="2017"/>
    <n v="1"/>
    <x v="3"/>
    <n v="15531.318426899996"/>
    <m/>
    <s v="Cristian"/>
  </r>
  <r>
    <n v="5"/>
    <n v="20"/>
    <x v="57"/>
    <n v="2017"/>
    <n v="1"/>
    <x v="4"/>
    <n v="18733.972837900012"/>
    <m/>
    <s v="Cristian"/>
  </r>
  <r>
    <n v="5"/>
    <n v="20"/>
    <x v="57"/>
    <n v="2017"/>
    <n v="1"/>
    <x v="5"/>
    <n v="7533.1426016000005"/>
    <m/>
    <s v="Cristian"/>
  </r>
  <r>
    <n v="5"/>
    <n v="20"/>
    <x v="57"/>
    <n v="2017"/>
    <n v="1"/>
    <x v="6"/>
    <n v="25858.849542399996"/>
    <m/>
    <s v="Cristian"/>
  </r>
  <r>
    <n v="5"/>
    <n v="20"/>
    <x v="57"/>
    <n v="2017"/>
    <n v="1"/>
    <x v="7"/>
    <n v="24819.562420599999"/>
    <m/>
    <s v="Cristian"/>
  </r>
  <r>
    <n v="5"/>
    <n v="20"/>
    <x v="57"/>
    <n v="2017"/>
    <n v="1"/>
    <x v="8"/>
    <n v="6721.8459890000013"/>
    <m/>
    <s v="Cristian"/>
  </r>
  <r>
    <n v="5"/>
    <n v="20"/>
    <x v="57"/>
    <n v="2017"/>
    <n v="1"/>
    <x v="9"/>
    <n v="16261.880917100018"/>
    <m/>
    <s v="Cristian"/>
  </r>
  <r>
    <n v="5"/>
    <n v="20"/>
    <x v="57"/>
    <n v="2017"/>
    <n v="1"/>
    <x v="10"/>
    <n v="29720.734922600011"/>
    <m/>
    <s v="Cristian"/>
  </r>
  <r>
    <n v="5"/>
    <n v="20"/>
    <x v="57"/>
    <n v="2017"/>
    <n v="1"/>
    <x v="11"/>
    <n v="2086.2249077000006"/>
    <m/>
    <s v="Cristian"/>
  </r>
  <r>
    <n v="5"/>
    <n v="20"/>
    <x v="57"/>
    <n v="2017"/>
    <n v="1"/>
    <x v="12"/>
    <n v="1159.0115950999996"/>
    <m/>
    <s v="Cristian"/>
  </r>
  <r>
    <n v="5"/>
    <n v="20"/>
    <x v="57"/>
    <n v="2017"/>
    <n v="1"/>
    <x v="13"/>
    <n v="4129.6325977999995"/>
    <m/>
    <s v="Cristian"/>
  </r>
  <r>
    <n v="5"/>
    <n v="20"/>
    <x v="57"/>
    <n v="2017"/>
    <n v="1"/>
    <x v="14"/>
    <n v="2124.3607998000002"/>
    <m/>
    <s v="Cristian"/>
  </r>
  <r>
    <n v="5"/>
    <n v="20"/>
    <x v="57"/>
    <n v="2017"/>
    <n v="1"/>
    <x v="15"/>
    <n v="4564.2090336000028"/>
    <m/>
    <s v="Cristian"/>
  </r>
  <r>
    <n v="5"/>
    <n v="20"/>
    <x v="57"/>
    <n v="2017"/>
    <n v="1"/>
    <x v="16"/>
    <n v="607.26817979999998"/>
    <m/>
    <s v="Cristian"/>
  </r>
  <r>
    <n v="5"/>
    <n v="20"/>
    <x v="57"/>
    <n v="2017"/>
    <n v="1"/>
    <x v="17"/>
    <n v="14564.151947899993"/>
    <m/>
    <s v="Cristian"/>
  </r>
  <r>
    <n v="5"/>
    <n v="20"/>
    <x v="57"/>
    <n v="2017"/>
    <n v="1"/>
    <x v="18"/>
    <n v="31004.199990699988"/>
    <m/>
    <s v="Cristian"/>
  </r>
  <r>
    <n v="6"/>
    <n v="21"/>
    <x v="58"/>
    <n v="2023"/>
    <n v="6"/>
    <x v="0"/>
    <n v="0"/>
    <m/>
    <s v="Karen"/>
  </r>
  <r>
    <n v="6"/>
    <n v="21"/>
    <x v="58"/>
    <n v="2023"/>
    <n v="6"/>
    <x v="1"/>
    <n v="4"/>
    <m/>
    <s v="Karen"/>
  </r>
  <r>
    <n v="6"/>
    <n v="21"/>
    <x v="58"/>
    <n v="2023"/>
    <n v="6"/>
    <x v="2"/>
    <n v="0"/>
    <m/>
    <s v="Karen"/>
  </r>
  <r>
    <n v="6"/>
    <n v="21"/>
    <x v="58"/>
    <n v="2023"/>
    <n v="6"/>
    <x v="3"/>
    <n v="25"/>
    <m/>
    <s v="Karen"/>
  </r>
  <r>
    <n v="6"/>
    <n v="21"/>
    <x v="58"/>
    <n v="2023"/>
    <n v="6"/>
    <x v="4"/>
    <n v="131"/>
    <m/>
    <s v="Karen"/>
  </r>
  <r>
    <n v="6"/>
    <n v="21"/>
    <x v="58"/>
    <n v="2023"/>
    <n v="6"/>
    <x v="5"/>
    <n v="1"/>
    <m/>
    <s v="Karen"/>
  </r>
  <r>
    <n v="6"/>
    <n v="21"/>
    <x v="58"/>
    <n v="2023"/>
    <n v="6"/>
    <x v="6"/>
    <n v="23"/>
    <m/>
    <s v="Karen"/>
  </r>
  <r>
    <n v="6"/>
    <n v="21"/>
    <x v="58"/>
    <n v="2023"/>
    <n v="6"/>
    <x v="7"/>
    <n v="210"/>
    <m/>
    <s v="Karen"/>
  </r>
  <r>
    <n v="6"/>
    <n v="21"/>
    <x v="58"/>
    <n v="2023"/>
    <n v="6"/>
    <x v="8"/>
    <n v="100"/>
    <m/>
    <s v="Karen"/>
  </r>
  <r>
    <n v="6"/>
    <n v="21"/>
    <x v="58"/>
    <n v="2023"/>
    <n v="6"/>
    <x v="9"/>
    <n v="1"/>
    <m/>
    <s v="Karen"/>
  </r>
  <r>
    <n v="6"/>
    <n v="21"/>
    <x v="58"/>
    <n v="2023"/>
    <n v="6"/>
    <x v="10"/>
    <n v="160"/>
    <m/>
    <s v="Karen"/>
  </r>
  <r>
    <n v="6"/>
    <n v="21"/>
    <x v="58"/>
    <n v="2023"/>
    <n v="6"/>
    <x v="11"/>
    <n v="0"/>
    <m/>
    <s v="Karen"/>
  </r>
  <r>
    <n v="6"/>
    <n v="21"/>
    <x v="58"/>
    <n v="2023"/>
    <n v="6"/>
    <x v="12"/>
    <n v="0"/>
    <m/>
    <s v="Karen"/>
  </r>
  <r>
    <n v="6"/>
    <n v="21"/>
    <x v="58"/>
    <n v="2023"/>
    <n v="6"/>
    <x v="13"/>
    <n v="270"/>
    <m/>
    <s v="Karen"/>
  </r>
  <r>
    <n v="6"/>
    <n v="21"/>
    <x v="58"/>
    <n v="2023"/>
    <n v="6"/>
    <x v="14"/>
    <n v="0"/>
    <m/>
    <s v="Karen"/>
  </r>
  <r>
    <n v="6"/>
    <n v="21"/>
    <x v="58"/>
    <n v="2023"/>
    <n v="6"/>
    <x v="15"/>
    <n v="0"/>
    <m/>
    <s v="Karen"/>
  </r>
  <r>
    <n v="6"/>
    <n v="21"/>
    <x v="58"/>
    <n v="2023"/>
    <n v="6"/>
    <x v="16"/>
    <n v="0"/>
    <m/>
    <s v="Karen"/>
  </r>
  <r>
    <n v="6"/>
    <n v="21"/>
    <x v="58"/>
    <n v="2023"/>
    <n v="6"/>
    <x v="17"/>
    <n v="7"/>
    <m/>
    <s v="Karen"/>
  </r>
  <r>
    <n v="6"/>
    <n v="21"/>
    <x v="58"/>
    <n v="2023"/>
    <n v="6"/>
    <x v="18"/>
    <n v="339"/>
    <m/>
    <s v="Karen"/>
  </r>
  <r>
    <n v="6"/>
    <n v="21"/>
    <x v="59"/>
    <n v="2023"/>
    <n v="6"/>
    <x v="0"/>
    <n v="2524"/>
    <m/>
    <s v="Karen"/>
  </r>
  <r>
    <n v="6"/>
    <n v="21"/>
    <x v="59"/>
    <n v="2023"/>
    <n v="6"/>
    <x v="1"/>
    <n v="7"/>
    <m/>
    <s v="Karen"/>
  </r>
  <r>
    <n v="6"/>
    <n v="21"/>
    <x v="59"/>
    <n v="2023"/>
    <n v="6"/>
    <x v="2"/>
    <n v="408"/>
    <m/>
    <s v="Karen"/>
  </r>
  <r>
    <n v="6"/>
    <n v="21"/>
    <x v="59"/>
    <n v="2023"/>
    <n v="6"/>
    <x v="3"/>
    <n v="537"/>
    <m/>
    <s v="Karen"/>
  </r>
  <r>
    <n v="6"/>
    <n v="21"/>
    <x v="59"/>
    <n v="2023"/>
    <n v="6"/>
    <x v="4"/>
    <n v="1642"/>
    <m/>
    <s v="Karen"/>
  </r>
  <r>
    <n v="6"/>
    <n v="21"/>
    <x v="59"/>
    <n v="2023"/>
    <n v="6"/>
    <x v="5"/>
    <n v="24"/>
    <m/>
    <s v="Karen"/>
  </r>
  <r>
    <n v="6"/>
    <n v="21"/>
    <x v="59"/>
    <n v="2023"/>
    <n v="6"/>
    <x v="6"/>
    <n v="984"/>
    <m/>
    <s v="Karen"/>
  </r>
  <r>
    <n v="6"/>
    <n v="21"/>
    <x v="59"/>
    <n v="2023"/>
    <n v="6"/>
    <x v="7"/>
    <n v="3150"/>
    <m/>
    <s v="Karen"/>
  </r>
  <r>
    <n v="6"/>
    <n v="21"/>
    <x v="59"/>
    <n v="2023"/>
    <n v="6"/>
    <x v="8"/>
    <n v="5401"/>
    <m/>
    <s v="Karen"/>
  </r>
  <r>
    <n v="6"/>
    <n v="21"/>
    <x v="59"/>
    <n v="2023"/>
    <n v="6"/>
    <x v="9"/>
    <n v="106"/>
    <m/>
    <s v="Karen"/>
  </r>
  <r>
    <n v="6"/>
    <n v="21"/>
    <x v="59"/>
    <n v="2023"/>
    <n v="6"/>
    <x v="10"/>
    <n v="2636"/>
    <m/>
    <s v="Karen"/>
  </r>
  <r>
    <n v="6"/>
    <n v="21"/>
    <x v="59"/>
    <n v="2023"/>
    <n v="6"/>
    <x v="11"/>
    <n v="93"/>
    <m/>
    <s v="Karen"/>
  </r>
  <r>
    <n v="6"/>
    <n v="21"/>
    <x v="59"/>
    <n v="2023"/>
    <n v="6"/>
    <x v="12"/>
    <n v="131"/>
    <m/>
    <s v="Karen"/>
  </r>
  <r>
    <n v="6"/>
    <n v="21"/>
    <x v="59"/>
    <n v="2023"/>
    <n v="6"/>
    <x v="13"/>
    <n v="1443"/>
    <m/>
    <s v="Karen"/>
  </r>
  <r>
    <n v="6"/>
    <n v="21"/>
    <x v="59"/>
    <n v="2023"/>
    <n v="6"/>
    <x v="14"/>
    <n v="426"/>
    <m/>
    <s v="Karen"/>
  </r>
  <r>
    <n v="6"/>
    <n v="21"/>
    <x v="59"/>
    <n v="2023"/>
    <n v="6"/>
    <x v="15"/>
    <n v="845"/>
    <m/>
    <s v="Karen"/>
  </r>
  <r>
    <n v="6"/>
    <n v="21"/>
    <x v="59"/>
    <n v="2023"/>
    <n v="6"/>
    <x v="16"/>
    <n v="0"/>
    <m/>
    <s v="Karen"/>
  </r>
  <r>
    <n v="6"/>
    <n v="21"/>
    <x v="59"/>
    <n v="2023"/>
    <n v="6"/>
    <x v="17"/>
    <n v="479"/>
    <m/>
    <s v="Karen"/>
  </r>
  <r>
    <n v="6"/>
    <n v="21"/>
    <x v="59"/>
    <n v="2023"/>
    <n v="6"/>
    <x v="18"/>
    <n v="904"/>
    <m/>
    <s v="Karen"/>
  </r>
  <r>
    <n v="6"/>
    <n v="21"/>
    <x v="60"/>
    <n v="2023"/>
    <n v="6"/>
    <x v="0"/>
    <n v="2874"/>
    <m/>
    <s v="Karen"/>
  </r>
  <r>
    <n v="6"/>
    <n v="21"/>
    <x v="60"/>
    <n v="2023"/>
    <n v="6"/>
    <x v="1"/>
    <n v="1419"/>
    <m/>
    <s v="Karen"/>
  </r>
  <r>
    <n v="6"/>
    <n v="21"/>
    <x v="60"/>
    <n v="2023"/>
    <n v="6"/>
    <x v="2"/>
    <n v="887"/>
    <m/>
    <s v="Karen"/>
  </r>
  <r>
    <n v="6"/>
    <n v="21"/>
    <x v="60"/>
    <n v="2023"/>
    <n v="6"/>
    <x v="3"/>
    <n v="214"/>
    <m/>
    <s v="Karen"/>
  </r>
  <r>
    <n v="6"/>
    <n v="21"/>
    <x v="60"/>
    <n v="2023"/>
    <n v="6"/>
    <x v="4"/>
    <n v="101"/>
    <m/>
    <s v="Karen"/>
  </r>
  <r>
    <n v="6"/>
    <n v="21"/>
    <x v="60"/>
    <n v="2023"/>
    <n v="6"/>
    <x v="5"/>
    <n v="162"/>
    <m/>
    <s v="Karen"/>
  </r>
  <r>
    <n v="6"/>
    <n v="21"/>
    <x v="60"/>
    <n v="2023"/>
    <n v="6"/>
    <x v="6"/>
    <n v="161"/>
    <m/>
    <s v="Karen"/>
  </r>
  <r>
    <n v="6"/>
    <n v="21"/>
    <x v="60"/>
    <n v="2023"/>
    <n v="6"/>
    <x v="7"/>
    <n v="1870"/>
    <m/>
    <s v="Karen"/>
  </r>
  <r>
    <n v="6"/>
    <n v="21"/>
    <x v="60"/>
    <n v="2023"/>
    <n v="6"/>
    <x v="8"/>
    <n v="4813"/>
    <m/>
    <s v="Karen"/>
  </r>
  <r>
    <n v="6"/>
    <n v="21"/>
    <x v="60"/>
    <n v="2023"/>
    <n v="6"/>
    <x v="9"/>
    <n v="1983"/>
    <m/>
    <s v="Karen"/>
  </r>
  <r>
    <n v="6"/>
    <n v="21"/>
    <x v="60"/>
    <n v="2023"/>
    <n v="6"/>
    <x v="10"/>
    <n v="1816"/>
    <m/>
    <s v="Karen"/>
  </r>
  <r>
    <n v="6"/>
    <n v="21"/>
    <x v="60"/>
    <n v="2023"/>
    <n v="6"/>
    <x v="11"/>
    <n v="440"/>
    <m/>
    <s v="Karen"/>
  </r>
  <r>
    <n v="6"/>
    <n v="21"/>
    <x v="60"/>
    <n v="2023"/>
    <n v="6"/>
    <x v="12"/>
    <n v="829"/>
    <m/>
    <s v="Karen"/>
  </r>
  <r>
    <n v="6"/>
    <n v="21"/>
    <x v="60"/>
    <n v="2023"/>
    <n v="6"/>
    <x v="13"/>
    <n v="374"/>
    <m/>
    <s v="Karen"/>
  </r>
  <r>
    <n v="6"/>
    <n v="21"/>
    <x v="60"/>
    <n v="2023"/>
    <n v="6"/>
    <x v="14"/>
    <n v="222"/>
    <m/>
    <s v="Karen"/>
  </r>
  <r>
    <n v="6"/>
    <n v="21"/>
    <x v="60"/>
    <n v="2023"/>
    <n v="6"/>
    <x v="15"/>
    <n v="1624"/>
    <m/>
    <s v="Karen"/>
  </r>
  <r>
    <n v="6"/>
    <n v="21"/>
    <x v="60"/>
    <n v="2023"/>
    <n v="6"/>
    <x v="16"/>
    <n v="0"/>
    <m/>
    <s v="Karen"/>
  </r>
  <r>
    <n v="6"/>
    <n v="21"/>
    <x v="60"/>
    <n v="2023"/>
    <n v="6"/>
    <x v="17"/>
    <n v="222"/>
    <m/>
    <s v="Karen"/>
  </r>
  <r>
    <n v="6"/>
    <n v="21"/>
    <x v="60"/>
    <n v="2023"/>
    <n v="6"/>
    <x v="18"/>
    <n v="305"/>
    <m/>
    <s v="Karen"/>
  </r>
  <r>
    <n v="6"/>
    <n v="21"/>
    <x v="61"/>
    <n v="2023"/>
    <n v="12"/>
    <x v="0"/>
    <n v="5398"/>
    <m/>
    <s v="Karen"/>
  </r>
  <r>
    <n v="6"/>
    <n v="21"/>
    <x v="61"/>
    <n v="2023"/>
    <n v="12"/>
    <x v="1"/>
    <n v="1430"/>
    <m/>
    <s v="Karen"/>
  </r>
  <r>
    <n v="6"/>
    <n v="21"/>
    <x v="61"/>
    <n v="2023"/>
    <n v="12"/>
    <x v="2"/>
    <n v="1295"/>
    <m/>
    <s v="Karen"/>
  </r>
  <r>
    <n v="6"/>
    <n v="21"/>
    <x v="61"/>
    <n v="2023"/>
    <n v="12"/>
    <x v="3"/>
    <n v="776"/>
    <m/>
    <s v="Karen"/>
  </r>
  <r>
    <n v="6"/>
    <n v="21"/>
    <x v="61"/>
    <n v="2023"/>
    <n v="12"/>
    <x v="4"/>
    <n v="1874"/>
    <m/>
    <s v="Karen"/>
  </r>
  <r>
    <n v="6"/>
    <n v="21"/>
    <x v="61"/>
    <n v="2023"/>
    <n v="12"/>
    <x v="5"/>
    <n v="187"/>
    <m/>
    <s v="Karen"/>
  </r>
  <r>
    <n v="6"/>
    <n v="21"/>
    <x v="61"/>
    <n v="2023"/>
    <n v="12"/>
    <x v="6"/>
    <n v="1168"/>
    <m/>
    <s v="Karen"/>
  </r>
  <r>
    <n v="6"/>
    <n v="21"/>
    <x v="61"/>
    <n v="2023"/>
    <n v="12"/>
    <x v="7"/>
    <n v="5230"/>
    <m/>
    <s v="Karen"/>
  </r>
  <r>
    <n v="6"/>
    <n v="21"/>
    <x v="61"/>
    <n v="2023"/>
    <n v="12"/>
    <x v="8"/>
    <n v="10314"/>
    <m/>
    <s v="Karen"/>
  </r>
  <r>
    <n v="6"/>
    <n v="21"/>
    <x v="61"/>
    <n v="2023"/>
    <n v="12"/>
    <x v="9"/>
    <n v="2090"/>
    <m/>
    <s v="Karen"/>
  </r>
  <r>
    <n v="6"/>
    <n v="21"/>
    <x v="61"/>
    <n v="2023"/>
    <n v="12"/>
    <x v="10"/>
    <n v="4612"/>
    <m/>
    <s v="Karen"/>
  </r>
  <r>
    <n v="6"/>
    <n v="21"/>
    <x v="61"/>
    <n v="2023"/>
    <n v="12"/>
    <x v="11"/>
    <n v="533"/>
    <m/>
    <s v="Karen"/>
  </r>
  <r>
    <n v="6"/>
    <n v="21"/>
    <x v="61"/>
    <n v="2023"/>
    <n v="12"/>
    <x v="12"/>
    <n v="960"/>
    <m/>
    <s v="Karen"/>
  </r>
  <r>
    <n v="6"/>
    <n v="21"/>
    <x v="61"/>
    <n v="2023"/>
    <n v="12"/>
    <x v="13"/>
    <n v="2087"/>
    <m/>
    <s v="Karen"/>
  </r>
  <r>
    <n v="6"/>
    <n v="21"/>
    <x v="61"/>
    <n v="2023"/>
    <n v="12"/>
    <x v="14"/>
    <n v="648"/>
    <m/>
    <s v="Karen"/>
  </r>
  <r>
    <n v="6"/>
    <n v="21"/>
    <x v="61"/>
    <n v="2023"/>
    <n v="12"/>
    <x v="15"/>
    <n v="2469"/>
    <m/>
    <s v="Karen"/>
  </r>
  <r>
    <n v="6"/>
    <n v="21"/>
    <x v="61"/>
    <n v="2023"/>
    <n v="12"/>
    <x v="16"/>
    <n v="0"/>
    <m/>
    <s v="Karen"/>
  </r>
  <r>
    <n v="6"/>
    <n v="21"/>
    <x v="61"/>
    <n v="2023"/>
    <n v="12"/>
    <x v="17"/>
    <n v="708"/>
    <m/>
    <s v="Karen"/>
  </r>
  <r>
    <n v="6"/>
    <n v="21"/>
    <x v="61"/>
    <n v="2023"/>
    <n v="12"/>
    <x v="18"/>
    <n v="1548"/>
    <m/>
    <s v="Karen"/>
  </r>
  <r>
    <n v="6"/>
    <n v="22"/>
    <x v="62"/>
    <n v="2023"/>
    <n v="6"/>
    <x v="0"/>
    <n v="11"/>
    <m/>
    <s v="Gustavo"/>
  </r>
  <r>
    <n v="6"/>
    <n v="22"/>
    <x v="62"/>
    <n v="2023"/>
    <n v="6"/>
    <x v="2"/>
    <n v="1"/>
    <m/>
    <s v="Gustavo"/>
  </r>
  <r>
    <n v="6"/>
    <n v="22"/>
    <x v="62"/>
    <n v="2023"/>
    <n v="6"/>
    <x v="3"/>
    <n v="5"/>
    <m/>
    <s v="Gustavo"/>
  </r>
  <r>
    <n v="6"/>
    <n v="22"/>
    <x v="62"/>
    <n v="2023"/>
    <n v="6"/>
    <x v="4"/>
    <n v="9"/>
    <m/>
    <s v="Gustavo"/>
  </r>
  <r>
    <n v="6"/>
    <n v="22"/>
    <x v="62"/>
    <n v="2023"/>
    <n v="6"/>
    <x v="5"/>
    <n v="1"/>
    <m/>
    <s v="Gustavo"/>
  </r>
  <r>
    <n v="6"/>
    <n v="22"/>
    <x v="62"/>
    <n v="2023"/>
    <n v="6"/>
    <x v="6"/>
    <n v="1"/>
    <m/>
    <s v="Gustavo"/>
  </r>
  <r>
    <n v="6"/>
    <n v="22"/>
    <x v="62"/>
    <n v="2023"/>
    <n v="6"/>
    <x v="8"/>
    <n v="5"/>
    <m/>
    <s v="Gustavo"/>
  </r>
  <r>
    <n v="6"/>
    <n v="22"/>
    <x v="62"/>
    <n v="2023"/>
    <n v="6"/>
    <x v="9"/>
    <n v="1"/>
    <m/>
    <s v="Gustavo"/>
  </r>
  <r>
    <n v="6"/>
    <n v="22"/>
    <x v="62"/>
    <n v="2023"/>
    <n v="6"/>
    <x v="10"/>
    <n v="13"/>
    <m/>
    <s v="Gustavo"/>
  </r>
  <r>
    <n v="6"/>
    <n v="22"/>
    <x v="62"/>
    <n v="2023"/>
    <n v="6"/>
    <x v="17"/>
    <n v="1"/>
    <m/>
    <s v="Gustavo"/>
  </r>
  <r>
    <n v="6"/>
    <n v="22"/>
    <x v="62"/>
    <n v="2023"/>
    <n v="6"/>
    <x v="18"/>
    <n v="8"/>
    <m/>
    <m/>
  </r>
  <r>
    <n v="6"/>
    <n v="22"/>
    <x v="63"/>
    <n v="2023"/>
    <n v="6"/>
    <x v="0"/>
    <n v="244.45135629560195"/>
    <m/>
    <s v="Gustavo"/>
  </r>
  <r>
    <n v="6"/>
    <n v="22"/>
    <x v="63"/>
    <n v="2023"/>
    <n v="6"/>
    <x v="2"/>
    <n v="16.946620011687489"/>
    <m/>
    <s v="Gustavo"/>
  </r>
  <r>
    <n v="6"/>
    <n v="22"/>
    <x v="63"/>
    <n v="2023"/>
    <n v="6"/>
    <x v="3"/>
    <n v="101.68319230142791"/>
    <m/>
    <s v="Gustavo"/>
  </r>
  <r>
    <n v="6"/>
    <n v="22"/>
    <x v="63"/>
    <n v="2023"/>
    <n v="6"/>
    <x v="4"/>
    <n v="312.58088607852068"/>
    <m/>
    <s v="Gustavo"/>
  </r>
  <r>
    <n v="6"/>
    <n v="22"/>
    <x v="63"/>
    <n v="2023"/>
    <n v="6"/>
    <x v="5"/>
    <n v="146.75701491253417"/>
    <m/>
    <s v="Gustavo"/>
  </r>
  <r>
    <n v="6"/>
    <n v="22"/>
    <x v="63"/>
    <n v="2023"/>
    <n v="6"/>
    <x v="6"/>
    <n v="23.565965770794271"/>
    <m/>
    <s v="Gustavo"/>
  </r>
  <r>
    <n v="6"/>
    <n v="22"/>
    <x v="63"/>
    <n v="2023"/>
    <n v="6"/>
    <x v="8"/>
    <n v="161.804663675623"/>
    <m/>
    <s v="Gustavo"/>
  </r>
  <r>
    <n v="6"/>
    <n v="22"/>
    <x v="63"/>
    <n v="2023"/>
    <n v="6"/>
    <x v="9"/>
    <n v="122.95476519264275"/>
    <m/>
    <s v="Gustavo"/>
  </r>
  <r>
    <n v="6"/>
    <n v="22"/>
    <x v="63"/>
    <n v="2023"/>
    <n v="6"/>
    <x v="10"/>
    <n v="432.46423614110773"/>
    <m/>
    <s v="Gustavo"/>
  </r>
  <r>
    <n v="6"/>
    <n v="22"/>
    <x v="63"/>
    <n v="2023"/>
    <n v="6"/>
    <x v="17"/>
    <n v="10.645218330106596"/>
    <m/>
    <s v="Gustavo"/>
  </r>
  <r>
    <n v="6"/>
    <n v="22"/>
    <x v="63"/>
    <n v="2023"/>
    <n v="6"/>
    <x v="18"/>
    <n v="575.32183747703971"/>
    <m/>
    <m/>
  </r>
  <r>
    <n v="6"/>
    <n v="22"/>
    <x v="64"/>
    <n v="2023"/>
    <n v="6"/>
    <x v="0"/>
    <n v="7"/>
    <m/>
    <s v="Gustavo"/>
  </r>
  <r>
    <n v="6"/>
    <n v="22"/>
    <x v="64"/>
    <n v="2023"/>
    <n v="6"/>
    <x v="1"/>
    <n v="1"/>
    <m/>
    <s v="Gustavo"/>
  </r>
  <r>
    <n v="6"/>
    <n v="22"/>
    <x v="64"/>
    <n v="2023"/>
    <n v="6"/>
    <x v="2"/>
    <n v="3"/>
    <m/>
    <s v="Gustavo"/>
  </r>
  <r>
    <n v="6"/>
    <n v="22"/>
    <x v="64"/>
    <n v="2023"/>
    <n v="6"/>
    <x v="3"/>
    <n v="1"/>
    <m/>
    <s v="Gustavo"/>
  </r>
  <r>
    <n v="6"/>
    <n v="22"/>
    <x v="64"/>
    <n v="2023"/>
    <n v="6"/>
    <x v="4"/>
    <n v="1"/>
    <m/>
    <s v="Gustavo"/>
  </r>
  <r>
    <n v="6"/>
    <n v="22"/>
    <x v="64"/>
    <n v="2023"/>
    <n v="6"/>
    <x v="7"/>
    <n v="2"/>
    <m/>
    <s v="Gustavo"/>
  </r>
  <r>
    <n v="6"/>
    <n v="22"/>
    <x v="64"/>
    <n v="2023"/>
    <n v="6"/>
    <x v="8"/>
    <n v="1"/>
    <m/>
    <s v="Gustavo"/>
  </r>
  <r>
    <n v="6"/>
    <n v="22"/>
    <x v="64"/>
    <n v="2023"/>
    <n v="6"/>
    <x v="9"/>
    <n v="1"/>
    <m/>
    <s v="Gustavo"/>
  </r>
  <r>
    <n v="6"/>
    <n v="22"/>
    <x v="64"/>
    <n v="2023"/>
    <n v="6"/>
    <x v="10"/>
    <n v="6"/>
    <m/>
    <s v="Gustavo"/>
  </r>
  <r>
    <n v="6"/>
    <n v="22"/>
    <x v="64"/>
    <n v="2023"/>
    <n v="6"/>
    <x v="12"/>
    <n v="3"/>
    <m/>
    <s v="Gustavo"/>
  </r>
  <r>
    <n v="6"/>
    <n v="22"/>
    <x v="64"/>
    <n v="2023"/>
    <n v="6"/>
    <x v="13"/>
    <n v="1"/>
    <m/>
    <s v="Gustavo"/>
  </r>
  <r>
    <n v="6"/>
    <n v="22"/>
    <x v="64"/>
    <n v="2023"/>
    <n v="6"/>
    <x v="15"/>
    <n v="10"/>
    <m/>
    <s v="Gustavo"/>
  </r>
  <r>
    <n v="6"/>
    <n v="22"/>
    <x v="64"/>
    <n v="2023"/>
    <n v="6"/>
    <x v="17"/>
    <n v="2"/>
    <m/>
    <m/>
  </r>
  <r>
    <n v="6"/>
    <n v="22"/>
    <x v="65"/>
    <n v="2023"/>
    <n v="6"/>
    <x v="0"/>
    <n v="181.32155072570515"/>
    <m/>
    <s v="Gustavo"/>
  </r>
  <r>
    <n v="6"/>
    <n v="22"/>
    <x v="65"/>
    <n v="2023"/>
    <n v="6"/>
    <x v="1"/>
    <n v="3.2691796028916538"/>
    <m/>
    <s v="Gustavo"/>
  </r>
  <r>
    <n v="6"/>
    <n v="22"/>
    <x v="65"/>
    <n v="2023"/>
    <n v="6"/>
    <x v="2"/>
    <n v="14.402512095779427"/>
    <m/>
    <s v="Gustavo"/>
  </r>
  <r>
    <n v="6"/>
    <n v="22"/>
    <x v="65"/>
    <n v="2023"/>
    <n v="6"/>
    <x v="3"/>
    <n v="18.818952360245252"/>
    <m/>
    <s v="Gustavo"/>
  </r>
  <r>
    <n v="6"/>
    <n v="22"/>
    <x v="65"/>
    <n v="2023"/>
    <n v="6"/>
    <x v="4"/>
    <n v="16.518756421549114"/>
    <m/>
    <s v="Gustavo"/>
  </r>
  <r>
    <n v="6"/>
    <n v="22"/>
    <x v="65"/>
    <n v="2023"/>
    <n v="6"/>
    <x v="7"/>
    <n v="78.754394513520538"/>
    <m/>
    <s v="Gustavo"/>
  </r>
  <r>
    <n v="6"/>
    <n v="22"/>
    <x v="65"/>
    <n v="2023"/>
    <n v="6"/>
    <x v="8"/>
    <n v="9.1081262570958188"/>
    <m/>
    <s v="Gustavo"/>
  </r>
  <r>
    <n v="6"/>
    <n v="22"/>
    <x v="65"/>
    <n v="2023"/>
    <n v="6"/>
    <x v="9"/>
    <n v="1.2400319140374263"/>
    <m/>
    <s v="Gustavo"/>
  </r>
  <r>
    <n v="6"/>
    <n v="22"/>
    <x v="65"/>
    <n v="2023"/>
    <n v="6"/>
    <x v="10"/>
    <n v="210.63236394597078"/>
    <m/>
    <s v="Gustavo"/>
  </r>
  <r>
    <n v="6"/>
    <n v="22"/>
    <x v="65"/>
    <n v="2023"/>
    <n v="6"/>
    <x v="12"/>
    <n v="10.215127815461528"/>
    <m/>
    <s v="Gustavo"/>
  </r>
  <r>
    <n v="6"/>
    <n v="22"/>
    <x v="65"/>
    <n v="2023"/>
    <n v="6"/>
    <x v="13"/>
    <n v="3.5622652537292212"/>
    <m/>
    <s v="Gustavo"/>
  </r>
  <r>
    <n v="6"/>
    <n v="22"/>
    <x v="65"/>
    <n v="2023"/>
    <n v="6"/>
    <x v="15"/>
    <n v="25.453770295576916"/>
    <m/>
    <s v="Gustavo"/>
  </r>
  <r>
    <n v="6"/>
    <n v="22"/>
    <x v="65"/>
    <n v="2023"/>
    <n v="6"/>
    <x v="17"/>
    <n v="40.587683230693436"/>
    <m/>
    <m/>
  </r>
  <r>
    <n v="6"/>
    <n v="22"/>
    <x v="66"/>
    <n v="2023"/>
    <n v="6"/>
    <x v="0"/>
    <n v="6"/>
    <m/>
    <s v="Gustavo"/>
  </r>
  <r>
    <n v="6"/>
    <n v="22"/>
    <x v="66"/>
    <n v="2023"/>
    <n v="6"/>
    <x v="1"/>
    <n v="1"/>
    <m/>
    <s v="Gustavo"/>
  </r>
  <r>
    <n v="6"/>
    <n v="22"/>
    <x v="66"/>
    <n v="2023"/>
    <n v="6"/>
    <x v="2"/>
    <n v="2"/>
    <m/>
    <s v="Gustavo"/>
  </r>
  <r>
    <n v="6"/>
    <n v="22"/>
    <x v="66"/>
    <n v="2023"/>
    <n v="6"/>
    <x v="3"/>
    <n v="1"/>
    <m/>
    <s v="Gustavo"/>
  </r>
  <r>
    <n v="6"/>
    <n v="22"/>
    <x v="66"/>
    <n v="2023"/>
    <n v="6"/>
    <x v="4"/>
    <n v="4"/>
    <m/>
    <s v="Gustavo"/>
  </r>
  <r>
    <n v="6"/>
    <n v="22"/>
    <x v="66"/>
    <n v="2023"/>
    <n v="6"/>
    <x v="5"/>
    <n v="1"/>
    <m/>
    <s v="Gustavo"/>
  </r>
  <r>
    <n v="6"/>
    <n v="22"/>
    <x v="66"/>
    <n v="2023"/>
    <n v="6"/>
    <x v="6"/>
    <n v="11"/>
    <m/>
    <s v="Gustavo"/>
  </r>
  <r>
    <n v="6"/>
    <n v="22"/>
    <x v="66"/>
    <n v="2023"/>
    <n v="6"/>
    <x v="7"/>
    <n v="7"/>
    <m/>
    <s v="Gustavo"/>
  </r>
  <r>
    <n v="6"/>
    <n v="22"/>
    <x v="66"/>
    <n v="2023"/>
    <n v="6"/>
    <x v="8"/>
    <n v="6"/>
    <m/>
    <s v="Gustavo"/>
  </r>
  <r>
    <n v="6"/>
    <n v="22"/>
    <x v="66"/>
    <n v="2023"/>
    <n v="6"/>
    <x v="9"/>
    <n v="2"/>
    <m/>
    <s v="Gustavo"/>
  </r>
  <r>
    <n v="6"/>
    <n v="22"/>
    <x v="66"/>
    <n v="2023"/>
    <n v="6"/>
    <x v="10"/>
    <n v="17"/>
    <m/>
    <s v="Gustavo"/>
  </r>
  <r>
    <n v="6"/>
    <n v="22"/>
    <x v="66"/>
    <n v="2023"/>
    <n v="6"/>
    <x v="11"/>
    <n v="1"/>
    <m/>
    <s v="Gustavo"/>
  </r>
  <r>
    <n v="6"/>
    <n v="22"/>
    <x v="66"/>
    <n v="2023"/>
    <n v="6"/>
    <x v="12"/>
    <n v="1"/>
    <m/>
    <s v="Gustavo"/>
  </r>
  <r>
    <n v="6"/>
    <n v="22"/>
    <x v="66"/>
    <n v="2023"/>
    <n v="6"/>
    <x v="13"/>
    <n v="2"/>
    <m/>
    <s v="Gustavo"/>
  </r>
  <r>
    <n v="6"/>
    <n v="22"/>
    <x v="66"/>
    <n v="2023"/>
    <n v="6"/>
    <x v="15"/>
    <n v="5"/>
    <m/>
    <s v="Gustavo"/>
  </r>
  <r>
    <n v="6"/>
    <n v="22"/>
    <x v="66"/>
    <n v="2023"/>
    <n v="6"/>
    <x v="18"/>
    <n v="3"/>
    <m/>
    <s v="Gustavo"/>
  </r>
  <r>
    <n v="6"/>
    <n v="22"/>
    <x v="67"/>
    <n v="2023"/>
    <n v="6"/>
    <x v="0"/>
    <n v="177.65634531698942"/>
    <m/>
    <s v="Gustavo"/>
  </r>
  <r>
    <n v="6"/>
    <n v="22"/>
    <x v="67"/>
    <n v="2023"/>
    <n v="6"/>
    <x v="1"/>
    <n v="7.3524654390804836"/>
    <m/>
    <s v="Gustavo"/>
  </r>
  <r>
    <n v="6"/>
    <n v="22"/>
    <x v="67"/>
    <n v="2023"/>
    <n v="6"/>
    <x v="2"/>
    <n v="17.683441045614863"/>
    <m/>
    <s v="Gustavo"/>
  </r>
  <r>
    <n v="6"/>
    <n v="22"/>
    <x v="67"/>
    <n v="2023"/>
    <n v="6"/>
    <x v="3"/>
    <n v="9.6069202674731606"/>
    <m/>
    <s v="Gustavo"/>
  </r>
  <r>
    <n v="6"/>
    <n v="22"/>
    <x v="67"/>
    <n v="2023"/>
    <n v="6"/>
    <x v="4"/>
    <n v="359.07468107234934"/>
    <m/>
    <s v="Gustavo"/>
  </r>
  <r>
    <n v="6"/>
    <n v="22"/>
    <x v="67"/>
    <n v="2023"/>
    <n v="6"/>
    <x v="5"/>
    <n v="10.279061598014621"/>
    <m/>
    <s v="Gustavo"/>
  </r>
  <r>
    <n v="6"/>
    <n v="22"/>
    <x v="67"/>
    <n v="2023"/>
    <n v="6"/>
    <x v="6"/>
    <n v="584.59740661395017"/>
    <m/>
    <s v="Gustavo"/>
  </r>
  <r>
    <n v="6"/>
    <n v="22"/>
    <x v="67"/>
    <n v="2023"/>
    <n v="6"/>
    <x v="7"/>
    <n v="178.0718750441323"/>
    <m/>
    <s v="Gustavo"/>
  </r>
  <r>
    <n v="6"/>
    <n v="22"/>
    <x v="67"/>
    <n v="2023"/>
    <n v="6"/>
    <x v="8"/>
    <n v="183.5762954001637"/>
    <m/>
    <s v="Gustavo"/>
  </r>
  <r>
    <n v="6"/>
    <n v="22"/>
    <x v="67"/>
    <n v="2023"/>
    <n v="6"/>
    <x v="9"/>
    <n v="40.002033130611338"/>
    <m/>
    <s v="Gustavo"/>
  </r>
  <r>
    <n v="6"/>
    <n v="22"/>
    <x v="67"/>
    <n v="2023"/>
    <n v="6"/>
    <x v="10"/>
    <n v="401.05999374798989"/>
    <m/>
    <s v="Gustavo"/>
  </r>
  <r>
    <n v="6"/>
    <n v="22"/>
    <x v="67"/>
    <n v="2023"/>
    <n v="6"/>
    <x v="11"/>
    <n v="9.8324528915843654"/>
    <m/>
    <s v="Gustavo"/>
  </r>
  <r>
    <n v="6"/>
    <n v="22"/>
    <x v="67"/>
    <n v="2023"/>
    <n v="6"/>
    <x v="12"/>
    <n v="49.37644090837685"/>
    <m/>
    <s v="Gustavo"/>
  </r>
  <r>
    <n v="6"/>
    <n v="22"/>
    <x v="67"/>
    <n v="2023"/>
    <n v="6"/>
    <x v="13"/>
    <n v="17.385920466463777"/>
    <m/>
    <s v="Gustavo"/>
  </r>
  <r>
    <n v="6"/>
    <n v="22"/>
    <x v="67"/>
    <n v="2023"/>
    <n v="6"/>
    <x v="15"/>
    <n v="25.171286872802643"/>
    <m/>
    <s v="Gustavo"/>
  </r>
  <r>
    <n v="6"/>
    <n v="22"/>
    <x v="67"/>
    <n v="2023"/>
    <n v="6"/>
    <x v="18"/>
    <n v="28.676946109584794"/>
    <m/>
    <s v="Gustavo"/>
  </r>
  <r>
    <n v="6"/>
    <n v="23"/>
    <x v="68"/>
    <n v="2023"/>
    <n v="6"/>
    <x v="0"/>
    <n v="3"/>
    <m/>
    <s v="Gustavo"/>
  </r>
  <r>
    <n v="6"/>
    <n v="23"/>
    <x v="68"/>
    <n v="2023"/>
    <n v="6"/>
    <x v="1"/>
    <n v="1"/>
    <m/>
    <s v="Gustavo"/>
  </r>
  <r>
    <n v="6"/>
    <n v="23"/>
    <x v="68"/>
    <n v="2023"/>
    <n v="6"/>
    <x v="2"/>
    <n v="14"/>
    <m/>
    <s v="Gustavo"/>
  </r>
  <r>
    <n v="6"/>
    <n v="23"/>
    <x v="68"/>
    <n v="2023"/>
    <n v="6"/>
    <x v="3"/>
    <n v="5"/>
    <m/>
    <s v="Gustavo"/>
  </r>
  <r>
    <n v="6"/>
    <n v="23"/>
    <x v="68"/>
    <n v="2023"/>
    <n v="6"/>
    <x v="4"/>
    <n v="5"/>
    <m/>
    <s v="Gustavo"/>
  </r>
  <r>
    <n v="6"/>
    <n v="23"/>
    <x v="68"/>
    <n v="2023"/>
    <n v="6"/>
    <x v="6"/>
    <n v="12"/>
    <m/>
    <s v="Gustavo"/>
  </r>
  <r>
    <n v="6"/>
    <n v="23"/>
    <x v="68"/>
    <n v="2023"/>
    <n v="6"/>
    <x v="7"/>
    <n v="12"/>
    <m/>
    <s v="Gustavo"/>
  </r>
  <r>
    <n v="6"/>
    <n v="23"/>
    <x v="68"/>
    <n v="2023"/>
    <n v="6"/>
    <x v="8"/>
    <n v="13"/>
    <m/>
    <s v="Gustavo"/>
  </r>
  <r>
    <n v="6"/>
    <n v="23"/>
    <x v="68"/>
    <n v="2023"/>
    <n v="6"/>
    <x v="9"/>
    <n v="9"/>
    <m/>
    <s v="Gustavo"/>
  </r>
  <r>
    <n v="6"/>
    <n v="23"/>
    <x v="68"/>
    <n v="2023"/>
    <n v="6"/>
    <x v="10"/>
    <n v="25"/>
    <m/>
    <s v="Gustavo"/>
  </r>
  <r>
    <n v="6"/>
    <n v="23"/>
    <x v="68"/>
    <n v="2023"/>
    <n v="6"/>
    <x v="11"/>
    <n v="3"/>
    <m/>
    <s v="Gustavo"/>
  </r>
  <r>
    <n v="6"/>
    <n v="23"/>
    <x v="68"/>
    <n v="2023"/>
    <n v="6"/>
    <x v="12"/>
    <n v="2"/>
    <m/>
    <s v="Gustavo"/>
  </r>
  <r>
    <n v="6"/>
    <n v="23"/>
    <x v="68"/>
    <n v="2023"/>
    <n v="6"/>
    <x v="13"/>
    <n v="5"/>
    <m/>
    <s v="Gustavo"/>
  </r>
  <r>
    <n v="6"/>
    <n v="23"/>
    <x v="68"/>
    <n v="2023"/>
    <n v="6"/>
    <x v="14"/>
    <n v="1"/>
    <m/>
    <s v="Gustavo"/>
  </r>
  <r>
    <n v="6"/>
    <n v="23"/>
    <x v="68"/>
    <n v="2023"/>
    <n v="6"/>
    <x v="16"/>
    <n v="3"/>
    <m/>
    <s v="Gustavo"/>
  </r>
  <r>
    <n v="6"/>
    <n v="23"/>
    <x v="68"/>
    <n v="2023"/>
    <n v="6"/>
    <x v="18"/>
    <n v="17"/>
    <m/>
    <m/>
  </r>
  <r>
    <n v="6"/>
    <n v="23"/>
    <x v="69"/>
    <n v="2023"/>
    <n v="6"/>
    <x v="0"/>
    <n v="2.1139181974587897"/>
    <m/>
    <s v="Gustavo"/>
  </r>
  <r>
    <n v="6"/>
    <n v="23"/>
    <x v="69"/>
    <n v="2023"/>
    <n v="6"/>
    <x v="1"/>
    <n v="0.40090619440944325"/>
    <m/>
    <s v="Gustavo"/>
  </r>
  <r>
    <n v="6"/>
    <n v="23"/>
    <x v="69"/>
    <n v="2023"/>
    <n v="6"/>
    <x v="2"/>
    <n v="0.55894231691187257"/>
    <m/>
    <s v="Gustavo"/>
  </r>
  <r>
    <n v="6"/>
    <n v="23"/>
    <x v="69"/>
    <n v="2023"/>
    <n v="6"/>
    <x v="3"/>
    <n v="0.51617863116109453"/>
    <m/>
    <s v="Gustavo"/>
  </r>
  <r>
    <n v="6"/>
    <n v="23"/>
    <x v="69"/>
    <n v="2023"/>
    <n v="6"/>
    <x v="4"/>
    <n v="7.2209609057588118"/>
    <m/>
    <s v="Gustavo"/>
  </r>
  <r>
    <n v="6"/>
    <n v="23"/>
    <x v="69"/>
    <n v="2023"/>
    <n v="6"/>
    <x v="6"/>
    <n v="8.7647993417447552"/>
    <m/>
    <s v="Gustavo"/>
  </r>
  <r>
    <n v="6"/>
    <n v="23"/>
    <x v="69"/>
    <n v="2023"/>
    <n v="6"/>
    <x v="7"/>
    <n v="5.4595506754602603"/>
    <m/>
    <s v="Gustavo"/>
  </r>
  <r>
    <n v="6"/>
    <n v="23"/>
    <x v="69"/>
    <n v="2023"/>
    <n v="6"/>
    <x v="8"/>
    <n v="15.928710636618575"/>
    <m/>
    <s v="Gustavo"/>
  </r>
  <r>
    <n v="6"/>
    <n v="23"/>
    <x v="69"/>
    <n v="2023"/>
    <n v="6"/>
    <x v="9"/>
    <n v="4.2311697844743854"/>
    <m/>
    <s v="Gustavo"/>
  </r>
  <r>
    <n v="6"/>
    <n v="23"/>
    <x v="69"/>
    <n v="2023"/>
    <n v="6"/>
    <x v="10"/>
    <n v="4.1265775907673508"/>
    <m/>
    <s v="Gustavo"/>
  </r>
  <r>
    <n v="6"/>
    <n v="23"/>
    <x v="69"/>
    <n v="2023"/>
    <n v="6"/>
    <x v="11"/>
    <n v="7.1691564640987276E-2"/>
    <m/>
    <s v="Gustavo"/>
  </r>
  <r>
    <n v="6"/>
    <n v="23"/>
    <x v="69"/>
    <n v="2023"/>
    <n v="6"/>
    <x v="12"/>
    <n v="1.1121223228057604"/>
    <m/>
    <s v="Gustavo"/>
  </r>
  <r>
    <n v="6"/>
    <n v="23"/>
    <x v="69"/>
    <n v="2023"/>
    <n v="6"/>
    <x v="13"/>
    <n v="0.23773244514682176"/>
    <m/>
    <s v="Gustavo"/>
  </r>
  <r>
    <n v="6"/>
    <n v="23"/>
    <x v="69"/>
    <n v="2023"/>
    <n v="6"/>
    <x v="14"/>
    <n v="1.4952729150211249E-2"/>
    <m/>
    <s v="Gustavo"/>
  </r>
  <r>
    <n v="6"/>
    <n v="23"/>
    <x v="69"/>
    <n v="2023"/>
    <n v="6"/>
    <x v="16"/>
    <n v="6.6549305409963844E-2"/>
    <m/>
    <s v="Gustavo"/>
  </r>
  <r>
    <n v="6"/>
    <n v="23"/>
    <x v="69"/>
    <n v="2023"/>
    <n v="6"/>
    <x v="18"/>
    <n v="8.881734874951162"/>
    <m/>
    <m/>
  </r>
  <r>
    <n v="6"/>
    <n v="24"/>
    <x v="70"/>
    <n v="2023"/>
    <n v="5"/>
    <x v="0"/>
    <n v="40"/>
    <m/>
    <s v="Gustavo"/>
  </r>
  <r>
    <n v="6"/>
    <n v="24"/>
    <x v="70"/>
    <n v="2023"/>
    <n v="5"/>
    <x v="1"/>
    <n v="20"/>
    <m/>
    <s v="Gustavo"/>
  </r>
  <r>
    <n v="6"/>
    <n v="24"/>
    <x v="70"/>
    <n v="2023"/>
    <n v="5"/>
    <x v="2"/>
    <n v="18"/>
    <m/>
    <s v="Gustavo"/>
  </r>
  <r>
    <n v="6"/>
    <n v="24"/>
    <x v="70"/>
    <n v="2023"/>
    <n v="5"/>
    <x v="3"/>
    <n v="26"/>
    <m/>
    <s v="Gustavo"/>
  </r>
  <r>
    <n v="6"/>
    <n v="24"/>
    <x v="70"/>
    <n v="2023"/>
    <n v="5"/>
    <x v="4"/>
    <n v="54"/>
    <m/>
    <s v="Gustavo"/>
  </r>
  <r>
    <n v="6"/>
    <n v="24"/>
    <x v="70"/>
    <n v="2023"/>
    <n v="5"/>
    <x v="5"/>
    <n v="3"/>
    <m/>
    <s v="Gustavo"/>
  </r>
  <r>
    <n v="6"/>
    <n v="24"/>
    <x v="70"/>
    <n v="2023"/>
    <n v="5"/>
    <x v="6"/>
    <n v="24"/>
    <m/>
    <s v="Gustavo"/>
  </r>
  <r>
    <n v="6"/>
    <n v="24"/>
    <x v="70"/>
    <n v="2023"/>
    <n v="5"/>
    <x v="7"/>
    <n v="8"/>
    <m/>
    <s v="Gustavo"/>
  </r>
  <r>
    <n v="6"/>
    <n v="24"/>
    <x v="70"/>
    <n v="2023"/>
    <n v="5"/>
    <x v="8"/>
    <n v="6"/>
    <m/>
    <s v="Gustavo"/>
  </r>
  <r>
    <n v="6"/>
    <n v="24"/>
    <x v="70"/>
    <n v="2023"/>
    <n v="5"/>
    <x v="9"/>
    <n v="5"/>
    <m/>
    <s v="Gustavo"/>
  </r>
  <r>
    <n v="6"/>
    <n v="24"/>
    <x v="70"/>
    <n v="2023"/>
    <n v="5"/>
    <x v="10"/>
    <n v="17"/>
    <m/>
    <s v="Gustavo"/>
  </r>
  <r>
    <n v="6"/>
    <n v="24"/>
    <x v="70"/>
    <n v="2023"/>
    <n v="5"/>
    <x v="11"/>
    <n v="1"/>
    <m/>
    <s v="Gustavo"/>
  </r>
  <r>
    <n v="6"/>
    <n v="24"/>
    <x v="70"/>
    <n v="2023"/>
    <n v="5"/>
    <x v="15"/>
    <n v="2"/>
    <m/>
    <s v="Gustavo"/>
  </r>
  <r>
    <n v="6"/>
    <n v="24"/>
    <x v="70"/>
    <n v="2023"/>
    <n v="5"/>
    <x v="17"/>
    <n v="11"/>
    <m/>
    <s v="Gustavo"/>
  </r>
  <r>
    <n v="6"/>
    <n v="24"/>
    <x v="70"/>
    <n v="2023"/>
    <n v="5"/>
    <x v="18"/>
    <n v="47"/>
    <m/>
    <s v="Gustavo"/>
  </r>
  <r>
    <n v="6"/>
    <n v="24"/>
    <x v="71"/>
    <n v="2023"/>
    <n v="5"/>
    <x v="0"/>
    <n v="1322.8016877799996"/>
    <m/>
    <s v="Gustavo"/>
  </r>
  <r>
    <n v="6"/>
    <n v="24"/>
    <x v="71"/>
    <n v="2023"/>
    <n v="5"/>
    <x v="1"/>
    <n v="363.63649688999999"/>
    <m/>
    <s v="Gustavo"/>
  </r>
  <r>
    <n v="6"/>
    <n v="24"/>
    <x v="71"/>
    <n v="2023"/>
    <n v="5"/>
    <x v="2"/>
    <n v="464.91743159000009"/>
    <m/>
    <s v="Gustavo"/>
  </r>
  <r>
    <n v="6"/>
    <n v="24"/>
    <x v="71"/>
    <n v="2023"/>
    <n v="5"/>
    <x v="3"/>
    <n v="386.75142562999997"/>
    <m/>
    <s v="Gustavo"/>
  </r>
  <r>
    <n v="6"/>
    <n v="24"/>
    <x v="71"/>
    <n v="2023"/>
    <n v="5"/>
    <x v="4"/>
    <n v="700.48920358000021"/>
    <m/>
    <s v="Gustavo"/>
  </r>
  <r>
    <n v="6"/>
    <n v="24"/>
    <x v="71"/>
    <n v="2023"/>
    <n v="5"/>
    <x v="5"/>
    <n v="45.312980619999998"/>
    <m/>
    <s v="Gustavo"/>
  </r>
  <r>
    <n v="6"/>
    <n v="24"/>
    <x v="71"/>
    <n v="2023"/>
    <n v="5"/>
    <x v="6"/>
    <n v="149.57170907"/>
    <m/>
    <s v="Gustavo"/>
  </r>
  <r>
    <n v="6"/>
    <n v="24"/>
    <x v="71"/>
    <n v="2023"/>
    <n v="5"/>
    <x v="7"/>
    <n v="122.40434820999999"/>
    <m/>
    <s v="Gustavo"/>
  </r>
  <r>
    <n v="6"/>
    <n v="24"/>
    <x v="71"/>
    <n v="2023"/>
    <n v="5"/>
    <x v="8"/>
    <n v="103.22291487"/>
    <m/>
    <s v="Gustavo"/>
  </r>
  <r>
    <n v="6"/>
    <n v="24"/>
    <x v="71"/>
    <n v="2023"/>
    <n v="5"/>
    <x v="9"/>
    <n v="211.37657076999997"/>
    <m/>
    <s v="Gustavo"/>
  </r>
  <r>
    <n v="6"/>
    <n v="24"/>
    <x v="71"/>
    <n v="2023"/>
    <n v="5"/>
    <x v="10"/>
    <n v="710.38257769999996"/>
    <m/>
    <s v="Gustavo"/>
  </r>
  <r>
    <n v="6"/>
    <n v="24"/>
    <x v="71"/>
    <n v="2023"/>
    <n v="5"/>
    <x v="11"/>
    <n v="5.6978164600000003"/>
    <m/>
    <s v="Gustavo"/>
  </r>
  <r>
    <n v="6"/>
    <n v="24"/>
    <x v="71"/>
    <n v="2023"/>
    <n v="5"/>
    <x v="15"/>
    <n v="2.0415068199999999"/>
    <m/>
    <s v="Gustavo"/>
  </r>
  <r>
    <n v="6"/>
    <n v="24"/>
    <x v="71"/>
    <n v="2023"/>
    <n v="5"/>
    <x v="17"/>
    <n v="157.90363690999999"/>
    <m/>
    <s v="Gustavo"/>
  </r>
  <r>
    <n v="6"/>
    <n v="24"/>
    <x v="71"/>
    <n v="2023"/>
    <n v="5"/>
    <x v="18"/>
    <n v="868.62132239999994"/>
    <m/>
    <s v="Gustavo"/>
  </r>
  <r>
    <n v="6"/>
    <n v="24"/>
    <x v="72"/>
    <n v="2023"/>
    <n v="5"/>
    <x v="0"/>
    <n v="0.39268798184368764"/>
    <m/>
    <s v="Gustavo"/>
  </r>
  <r>
    <n v="6"/>
    <n v="24"/>
    <x v="72"/>
    <n v="2023"/>
    <n v="5"/>
    <x v="1"/>
    <n v="0.32829550894149906"/>
    <m/>
    <s v="Gustavo"/>
  </r>
  <r>
    <n v="6"/>
    <n v="24"/>
    <x v="72"/>
    <n v="2023"/>
    <n v="5"/>
    <x v="2"/>
    <n v="0.71184850684142886"/>
    <m/>
    <s v="Gustavo"/>
  </r>
  <r>
    <n v="6"/>
    <n v="24"/>
    <x v="72"/>
    <n v="2023"/>
    <n v="5"/>
    <x v="3"/>
    <n v="0.23715814952162731"/>
    <m/>
    <s v="Gustavo"/>
  </r>
  <r>
    <n v="6"/>
    <n v="24"/>
    <x v="72"/>
    <n v="2023"/>
    <n v="5"/>
    <x v="4"/>
    <n v="0.36320100204935651"/>
    <m/>
    <s v="Gustavo"/>
  </r>
  <r>
    <n v="6"/>
    <n v="24"/>
    <x v="72"/>
    <n v="2023"/>
    <n v="5"/>
    <x v="5"/>
    <n v="4.5720165511740095E-2"/>
    <m/>
    <s v="Gustavo"/>
  </r>
  <r>
    <n v="6"/>
    <n v="24"/>
    <x v="72"/>
    <n v="2023"/>
    <n v="5"/>
    <x v="6"/>
    <n v="7.6640912265367261E-2"/>
    <m/>
    <s v="Gustavo"/>
  </r>
  <r>
    <n v="6"/>
    <n v="24"/>
    <x v="72"/>
    <n v="2023"/>
    <n v="5"/>
    <x v="7"/>
    <n v="3.5181897138362291E-2"/>
    <m/>
    <s v="Gustavo"/>
  </r>
  <r>
    <n v="6"/>
    <n v="24"/>
    <x v="72"/>
    <n v="2023"/>
    <n v="5"/>
    <x v="8"/>
    <n v="3.3607109637262898E-2"/>
    <m/>
    <s v="Gustavo"/>
  </r>
  <r>
    <n v="6"/>
    <n v="24"/>
    <x v="72"/>
    <n v="2023"/>
    <n v="5"/>
    <x v="9"/>
    <n v="6.2358226193129515E-2"/>
    <m/>
    <s v="Gustavo"/>
  </r>
  <r>
    <n v="6"/>
    <n v="24"/>
    <x v="72"/>
    <n v="2023"/>
    <n v="5"/>
    <x v="10"/>
    <n v="0.12216934813396774"/>
    <m/>
    <s v="Gustavo"/>
  </r>
  <r>
    <n v="6"/>
    <n v="24"/>
    <x v="72"/>
    <n v="2023"/>
    <n v="5"/>
    <x v="11"/>
    <n v="4.7866940141316656E-3"/>
    <m/>
    <s v="Gustavo"/>
  </r>
  <r>
    <n v="6"/>
    <n v="24"/>
    <x v="72"/>
    <n v="2023"/>
    <n v="5"/>
    <x v="15"/>
    <n v="1.1793016936738493E-3"/>
    <m/>
    <s v="Gustavo"/>
  </r>
  <r>
    <n v="6"/>
    <n v="24"/>
    <x v="72"/>
    <n v="2023"/>
    <n v="5"/>
    <x v="17"/>
    <n v="0.11414100709461839"/>
    <m/>
    <s v="Gustavo"/>
  </r>
  <r>
    <n v="6"/>
    <n v="24"/>
    <x v="72"/>
    <n v="2023"/>
    <n v="5"/>
    <x v="18"/>
    <n v="0.33115913303551797"/>
    <m/>
    <s v="Gustavo"/>
  </r>
  <r>
    <n v="6"/>
    <n v="25"/>
    <x v="73"/>
    <n v="2023"/>
    <n v="5"/>
    <x v="0"/>
    <n v="2483"/>
    <m/>
    <s v="Gustavo"/>
  </r>
  <r>
    <n v="6"/>
    <n v="25"/>
    <x v="73"/>
    <n v="2023"/>
    <n v="5"/>
    <x v="1"/>
    <n v="904"/>
    <m/>
    <s v="Gustavo"/>
  </r>
  <r>
    <n v="6"/>
    <n v="25"/>
    <x v="73"/>
    <n v="2023"/>
    <n v="5"/>
    <x v="2"/>
    <n v="1138"/>
    <m/>
    <s v="Gustavo"/>
  </r>
  <r>
    <n v="6"/>
    <n v="25"/>
    <x v="73"/>
    <n v="2023"/>
    <n v="5"/>
    <x v="3"/>
    <n v="979"/>
    <m/>
    <s v="Gustavo"/>
  </r>
  <r>
    <n v="6"/>
    <n v="25"/>
    <x v="73"/>
    <n v="2023"/>
    <n v="5"/>
    <x v="4"/>
    <n v="3682"/>
    <m/>
    <s v="Gustavo"/>
  </r>
  <r>
    <n v="6"/>
    <n v="25"/>
    <x v="73"/>
    <n v="2023"/>
    <n v="5"/>
    <x v="5"/>
    <n v="4"/>
    <m/>
    <s v="Gustavo"/>
  </r>
  <r>
    <n v="6"/>
    <n v="25"/>
    <x v="73"/>
    <n v="2023"/>
    <n v="5"/>
    <x v="6"/>
    <n v="3108"/>
    <m/>
    <s v="Gustavo"/>
  </r>
  <r>
    <n v="6"/>
    <n v="25"/>
    <x v="73"/>
    <n v="2023"/>
    <n v="5"/>
    <x v="7"/>
    <n v="573"/>
    <m/>
    <s v="Gustavo"/>
  </r>
  <r>
    <n v="6"/>
    <n v="25"/>
    <x v="73"/>
    <n v="2023"/>
    <n v="5"/>
    <x v="8"/>
    <n v="378"/>
    <m/>
    <s v="Gustavo"/>
  </r>
  <r>
    <n v="6"/>
    <n v="25"/>
    <x v="73"/>
    <n v="2023"/>
    <n v="5"/>
    <x v="9"/>
    <n v="50"/>
    <m/>
    <s v="Gustavo"/>
  </r>
  <r>
    <n v="6"/>
    <n v="25"/>
    <x v="73"/>
    <n v="2023"/>
    <n v="5"/>
    <x v="10"/>
    <n v="735"/>
    <m/>
    <s v="Gustavo"/>
  </r>
  <r>
    <n v="6"/>
    <n v="25"/>
    <x v="73"/>
    <n v="2023"/>
    <n v="5"/>
    <x v="15"/>
    <n v="6"/>
    <m/>
    <s v="Gustavo"/>
  </r>
  <r>
    <n v="6"/>
    <n v="25"/>
    <x v="73"/>
    <n v="2023"/>
    <n v="5"/>
    <x v="17"/>
    <n v="1548"/>
    <m/>
    <s v="Gustavo"/>
  </r>
  <r>
    <n v="6"/>
    <n v="25"/>
    <x v="73"/>
    <n v="2023"/>
    <n v="5"/>
    <x v="18"/>
    <n v="12484"/>
    <m/>
    <s v="Gustavo"/>
  </r>
  <r>
    <n v="6"/>
    <n v="25"/>
    <x v="74"/>
    <n v="2023"/>
    <n v="5"/>
    <x v="0"/>
    <n v="1.2860021027662252E-2"/>
    <m/>
    <s v="Gustavo"/>
  </r>
  <r>
    <n v="6"/>
    <n v="25"/>
    <x v="74"/>
    <n v="2023"/>
    <n v="5"/>
    <x v="1"/>
    <n v="1.277828821824864E-2"/>
    <m/>
    <s v="Gustavo"/>
  </r>
  <r>
    <n v="6"/>
    <n v="25"/>
    <x v="74"/>
    <n v="2023"/>
    <n v="5"/>
    <x v="2"/>
    <n v="3.9161705495715612E-2"/>
    <m/>
    <s v="Gustavo"/>
  </r>
  <r>
    <n v="6"/>
    <n v="25"/>
    <x v="74"/>
    <n v="2023"/>
    <n v="5"/>
    <x v="3"/>
    <n v="1.2644657987187436E-2"/>
    <m/>
    <s v="Gustavo"/>
  </r>
  <r>
    <n v="6"/>
    <n v="25"/>
    <x v="74"/>
    <n v="2023"/>
    <n v="5"/>
    <x v="4"/>
    <n v="4.697387221882017E-2"/>
    <m/>
    <s v="Gustavo"/>
  </r>
  <r>
    <n v="6"/>
    <n v="25"/>
    <x v="74"/>
    <n v="2023"/>
    <n v="5"/>
    <x v="5"/>
    <n v="1.4014925896079324E-4"/>
    <m/>
    <s v="Gustavo"/>
  </r>
  <r>
    <n v="6"/>
    <n v="25"/>
    <x v="74"/>
    <n v="2023"/>
    <n v="5"/>
    <x v="6"/>
    <n v="2.3016255044988335E-2"/>
    <m/>
    <s v="Gustavo"/>
  </r>
  <r>
    <n v="6"/>
    <n v="25"/>
    <x v="74"/>
    <n v="2023"/>
    <n v="5"/>
    <x v="7"/>
    <n v="2.3839637870492103E-3"/>
    <m/>
    <s v="Gustavo"/>
  </r>
  <r>
    <n v="6"/>
    <n v="25"/>
    <x v="74"/>
    <n v="2023"/>
    <n v="5"/>
    <x v="8"/>
    <n v="3.527007735157176E-3"/>
    <m/>
    <s v="Gustavo"/>
  </r>
  <r>
    <n v="6"/>
    <n v="25"/>
    <x v="74"/>
    <n v="2023"/>
    <n v="5"/>
    <x v="9"/>
    <n v="2.6927613190222047E-4"/>
    <m/>
    <s v="Gustavo"/>
  </r>
  <r>
    <n v="6"/>
    <n v="25"/>
    <x v="74"/>
    <n v="2023"/>
    <n v="5"/>
    <x v="10"/>
    <n v="2.2710629501571204E-3"/>
    <m/>
    <s v="Gustavo"/>
  </r>
  <r>
    <n v="6"/>
    <n v="25"/>
    <x v="74"/>
    <n v="2023"/>
    <n v="5"/>
    <x v="15"/>
    <n v="1.1794075442769249E-4"/>
    <m/>
    <s v="Gustavo"/>
  </r>
  <r>
    <n v="6"/>
    <n v="25"/>
    <x v="74"/>
    <n v="2023"/>
    <n v="5"/>
    <x v="17"/>
    <n v="2.1232820344004609E-2"/>
    <m/>
    <s v="Gustavo"/>
  </r>
  <r>
    <n v="6"/>
    <n v="25"/>
    <x v="74"/>
    <n v="2023"/>
    <n v="5"/>
    <x v="18"/>
    <n v="0.10018618387262455"/>
    <m/>
    <s v="Gustavo"/>
  </r>
  <r>
    <n v="6"/>
    <n v="26"/>
    <x v="75"/>
    <n v="2023"/>
    <n v="6"/>
    <x v="0"/>
    <n v="1"/>
    <m/>
    <s v="Gustavo"/>
  </r>
  <r>
    <n v="6"/>
    <n v="26"/>
    <x v="75"/>
    <n v="2023"/>
    <n v="6"/>
    <x v="1"/>
    <n v="1"/>
    <m/>
    <s v="Gustavo"/>
  </r>
  <r>
    <n v="6"/>
    <n v="26"/>
    <x v="75"/>
    <n v="2023"/>
    <n v="6"/>
    <x v="2"/>
    <n v="1"/>
    <m/>
    <s v="Gustavo"/>
  </r>
  <r>
    <n v="6"/>
    <n v="26"/>
    <x v="75"/>
    <n v="2023"/>
    <n v="6"/>
    <x v="3"/>
    <n v="2"/>
    <m/>
    <s v="Gustavo"/>
  </r>
  <r>
    <n v="6"/>
    <n v="26"/>
    <x v="75"/>
    <n v="2023"/>
    <n v="6"/>
    <x v="4"/>
    <n v="2"/>
    <m/>
    <s v="Gustavo"/>
  </r>
  <r>
    <n v="6"/>
    <n v="26"/>
    <x v="75"/>
    <n v="2023"/>
    <n v="6"/>
    <x v="5"/>
    <n v="1"/>
    <m/>
    <s v="Gustavo"/>
  </r>
  <r>
    <n v="6"/>
    <n v="26"/>
    <x v="75"/>
    <n v="2023"/>
    <n v="6"/>
    <x v="6"/>
    <n v="1"/>
    <m/>
    <s v="Gustavo"/>
  </r>
  <r>
    <n v="6"/>
    <n v="26"/>
    <x v="75"/>
    <n v="2023"/>
    <n v="6"/>
    <x v="7"/>
    <n v="1"/>
    <m/>
    <s v="Gustavo"/>
  </r>
  <r>
    <n v="6"/>
    <n v="26"/>
    <x v="75"/>
    <n v="2023"/>
    <n v="6"/>
    <x v="9"/>
    <n v="1"/>
    <m/>
    <s v="Gustavo"/>
  </r>
  <r>
    <n v="6"/>
    <n v="26"/>
    <x v="75"/>
    <n v="2023"/>
    <n v="6"/>
    <x v="10"/>
    <n v="1"/>
    <m/>
    <s v="Gustavo"/>
  </r>
  <r>
    <n v="6"/>
    <n v="26"/>
    <x v="75"/>
    <n v="2023"/>
    <n v="6"/>
    <x v="17"/>
    <n v="1"/>
    <m/>
    <s v="Gustavo"/>
  </r>
  <r>
    <n v="6"/>
    <n v="26"/>
    <x v="75"/>
    <n v="2023"/>
    <n v="6"/>
    <x v="18"/>
    <n v="1"/>
    <m/>
    <s v="Gustavo"/>
  </r>
  <r>
    <n v="6"/>
    <n v="26"/>
    <x v="76"/>
    <n v="2023"/>
    <n v="6"/>
    <x v="0"/>
    <n v="638.05655872887098"/>
    <m/>
    <s v="Gustavo"/>
  </r>
  <r>
    <n v="6"/>
    <n v="26"/>
    <x v="76"/>
    <n v="2023"/>
    <n v="6"/>
    <x v="1"/>
    <n v="103.77050193319"/>
    <m/>
    <s v="Gustavo"/>
  </r>
  <r>
    <n v="6"/>
    <n v="26"/>
    <x v="76"/>
    <n v="2023"/>
    <n v="6"/>
    <x v="2"/>
    <n v="291.76801943208397"/>
    <m/>
    <s v="Gustavo"/>
  </r>
  <r>
    <n v="6"/>
    <n v="26"/>
    <x v="76"/>
    <n v="2023"/>
    <n v="6"/>
    <x v="3"/>
    <n v="1414.1057281333699"/>
    <m/>
    <s v="Gustavo"/>
  </r>
  <r>
    <n v="6"/>
    <n v="26"/>
    <x v="76"/>
    <n v="2023"/>
    <n v="6"/>
    <x v="4"/>
    <n v="1721.78449474782"/>
    <m/>
    <s v="Gustavo"/>
  </r>
  <r>
    <n v="6"/>
    <n v="26"/>
    <x v="76"/>
    <n v="2023"/>
    <n v="6"/>
    <x v="5"/>
    <n v="327.24818144501199"/>
    <m/>
    <s v="Gustavo"/>
  </r>
  <r>
    <n v="6"/>
    <n v="26"/>
    <x v="76"/>
    <n v="2023"/>
    <n v="6"/>
    <x v="6"/>
    <n v="1144.55133684358"/>
    <m/>
    <s v="Gustavo"/>
  </r>
  <r>
    <n v="6"/>
    <n v="26"/>
    <x v="76"/>
    <n v="2023"/>
    <n v="6"/>
    <x v="7"/>
    <n v="681.08558439330398"/>
    <m/>
    <s v="Gustavo"/>
  </r>
  <r>
    <n v="6"/>
    <n v="26"/>
    <x v="76"/>
    <n v="2023"/>
    <n v="6"/>
    <x v="9"/>
    <n v="587.63409871303497"/>
    <m/>
    <s v="Gustavo"/>
  </r>
  <r>
    <n v="6"/>
    <n v="26"/>
    <x v="76"/>
    <n v="2023"/>
    <n v="6"/>
    <x v="10"/>
    <n v="2089.3697451087501"/>
    <m/>
    <s v="Gustavo"/>
  </r>
  <r>
    <n v="6"/>
    <n v="26"/>
    <x v="76"/>
    <n v="2023"/>
    <n v="6"/>
    <x v="17"/>
    <n v="758.85668405798594"/>
    <m/>
    <s v="Gustavo"/>
  </r>
  <r>
    <n v="6"/>
    <n v="26"/>
    <x v="76"/>
    <n v="2023"/>
    <n v="6"/>
    <x v="18"/>
    <n v="2073.2242192475101"/>
    <m/>
    <s v="Gustavo"/>
  </r>
  <r>
    <n v="6"/>
    <n v="26"/>
    <x v="77"/>
    <n v="2023"/>
    <n v="6"/>
    <x v="0"/>
    <n v="9.4293636694365537E-2"/>
    <m/>
    <s v="Gustavo"/>
  </r>
  <r>
    <n v="6"/>
    <n v="26"/>
    <x v="77"/>
    <n v="2023"/>
    <n v="6"/>
    <x v="1"/>
    <n v="2.672276787208664E-2"/>
    <m/>
    <s v="Gustavo"/>
  </r>
  <r>
    <n v="6"/>
    <n v="26"/>
    <x v="77"/>
    <n v="2023"/>
    <n v="6"/>
    <x v="2"/>
    <n v="6.3470834805135656E-2"/>
    <m/>
    <s v="Gustavo"/>
  </r>
  <r>
    <n v="6"/>
    <n v="26"/>
    <x v="77"/>
    <n v="2023"/>
    <n v="6"/>
    <x v="3"/>
    <n v="0.28108001486211798"/>
    <m/>
    <s v="Gustavo"/>
  </r>
  <r>
    <n v="6"/>
    <n v="26"/>
    <x v="77"/>
    <n v="2023"/>
    <n v="6"/>
    <x v="4"/>
    <n v="7.9597147131822574E-2"/>
    <m/>
    <s v="Gustavo"/>
  </r>
  <r>
    <n v="6"/>
    <n v="26"/>
    <x v="77"/>
    <n v="2023"/>
    <n v="6"/>
    <x v="5"/>
    <n v="0.30327707389838204"/>
    <m/>
    <s v="Gustavo"/>
  </r>
  <r>
    <n v="6"/>
    <n v="26"/>
    <x v="77"/>
    <n v="2023"/>
    <n v="6"/>
    <x v="6"/>
    <n v="0.45524931486790193"/>
    <m/>
    <s v="Gustavo"/>
  </r>
  <r>
    <n v="6"/>
    <n v="26"/>
    <x v="77"/>
    <n v="2023"/>
    <n v="6"/>
    <x v="7"/>
    <n v="0.16373132285653064"/>
    <m/>
    <s v="Gustavo"/>
  </r>
  <r>
    <n v="6"/>
    <n v="26"/>
    <x v="77"/>
    <n v="2023"/>
    <n v="6"/>
    <x v="9"/>
    <n v="0.1476837857501633"/>
    <m/>
    <s v="Gustavo"/>
  </r>
  <r>
    <n v="6"/>
    <n v="26"/>
    <x v="77"/>
    <n v="2023"/>
    <n v="6"/>
    <x v="10"/>
    <n v="0.19820966684307906"/>
    <m/>
    <s v="Gustavo"/>
  </r>
  <r>
    <n v="6"/>
    <n v="26"/>
    <x v="77"/>
    <n v="2023"/>
    <n v="6"/>
    <x v="17"/>
    <n v="0.51095458008463912"/>
    <m/>
    <s v="Gustavo"/>
  </r>
  <r>
    <n v="6"/>
    <n v="26"/>
    <x v="77"/>
    <n v="2023"/>
    <n v="6"/>
    <x v="18"/>
    <n v="0.15720785982121618"/>
    <m/>
    <s v="Gustavo"/>
  </r>
  <r>
    <n v="6"/>
    <n v="26"/>
    <x v="78"/>
    <n v="2023"/>
    <n v="6"/>
    <x v="1"/>
    <n v="1"/>
    <m/>
    <s v="Gustavo"/>
  </r>
  <r>
    <n v="6"/>
    <n v="26"/>
    <x v="78"/>
    <n v="2023"/>
    <n v="6"/>
    <x v="3"/>
    <n v="2"/>
    <m/>
    <s v="Gustavo"/>
  </r>
  <r>
    <n v="6"/>
    <n v="26"/>
    <x v="78"/>
    <n v="2023"/>
    <n v="6"/>
    <x v="4"/>
    <n v="1"/>
    <m/>
    <s v="Gustavo"/>
  </r>
  <r>
    <n v="6"/>
    <n v="26"/>
    <x v="78"/>
    <n v="2023"/>
    <n v="6"/>
    <x v="6"/>
    <n v="1"/>
    <m/>
    <s v="Gustavo"/>
  </r>
  <r>
    <n v="6"/>
    <n v="26"/>
    <x v="78"/>
    <n v="2023"/>
    <n v="6"/>
    <x v="10"/>
    <n v="1"/>
    <m/>
    <s v="Gustavo"/>
  </r>
  <r>
    <n v="6"/>
    <n v="26"/>
    <x v="78"/>
    <n v="2023"/>
    <n v="6"/>
    <x v="17"/>
    <n v="1"/>
    <m/>
    <s v="Gustavo"/>
  </r>
  <r>
    <n v="6"/>
    <n v="26"/>
    <x v="78"/>
    <n v="2023"/>
    <n v="6"/>
    <x v="18"/>
    <n v="1"/>
    <m/>
    <s v="Gustavo"/>
  </r>
  <r>
    <n v="6"/>
    <n v="26"/>
    <x v="79"/>
    <n v="2023"/>
    <n v="6"/>
    <x v="1"/>
    <n v="162.02924007999999"/>
    <m/>
    <s v="Gustavo"/>
  </r>
  <r>
    <n v="6"/>
    <n v="26"/>
    <x v="79"/>
    <n v="2023"/>
    <n v="6"/>
    <x v="3"/>
    <n v="495.51546400000007"/>
    <m/>
    <s v="Gustavo"/>
  </r>
  <r>
    <n v="6"/>
    <n v="26"/>
    <x v="79"/>
    <n v="2023"/>
    <n v="6"/>
    <x v="4"/>
    <n v="210.79754158"/>
    <m/>
    <s v="Gustavo"/>
  </r>
  <r>
    <n v="6"/>
    <n v="26"/>
    <x v="79"/>
    <n v="2023"/>
    <n v="6"/>
    <x v="6"/>
    <n v="99.099298919999995"/>
    <m/>
    <s v="Gustavo"/>
  </r>
  <r>
    <n v="6"/>
    <n v="26"/>
    <x v="79"/>
    <n v="2023"/>
    <n v="6"/>
    <x v="10"/>
    <n v="150.01357350999999"/>
    <m/>
    <s v="Gustavo"/>
  </r>
  <r>
    <n v="6"/>
    <n v="26"/>
    <x v="79"/>
    <n v="2023"/>
    <n v="6"/>
    <x v="17"/>
    <n v="93.754700290000002"/>
    <m/>
    <s v="Gustavo"/>
  </r>
  <r>
    <n v="6"/>
    <n v="26"/>
    <x v="79"/>
    <n v="2023"/>
    <n v="6"/>
    <x v="18"/>
    <n v="336.63452589000002"/>
    <m/>
    <s v="Gustavo"/>
  </r>
  <r>
    <n v="6"/>
    <n v="28"/>
    <x v="80"/>
    <n v="2020"/>
    <n v="12"/>
    <x v="0"/>
    <n v="2"/>
    <s v="Indicador de CVP: número de familias que vivían en zonas de alto riesgo no mitigable o en rondas de cuerpos de agua que fueron reasentadas y se les entregó vivienda de reposición"/>
    <s v="Karen"/>
  </r>
  <r>
    <n v="6"/>
    <n v="28"/>
    <x v="80"/>
    <n v="2020"/>
    <n v="12"/>
    <x v="1"/>
    <n v="5"/>
    <s v="Indicador de CVP: número de familias que vivían en zonas de alto riesgo no mitigable o en rondas de cuerpos de agua que fueron reasentadas y se les entregó vivienda de reposición"/>
    <s v="Karen"/>
  </r>
  <r>
    <n v="6"/>
    <n v="28"/>
    <x v="80"/>
    <n v="2020"/>
    <n v="12"/>
    <x v="2"/>
    <n v="7"/>
    <s v="Indicador de CVP: número de familias que vivían en zonas de alto riesgo no mitigable o en rondas de cuerpos de agua que fueron reasentadas y se les entregó vivienda de reposición"/>
    <s v="Karen"/>
  </r>
  <r>
    <n v="6"/>
    <n v="28"/>
    <x v="80"/>
    <n v="2020"/>
    <n v="12"/>
    <x v="3"/>
    <n v="130"/>
    <s v="Indicador de CVP: número de familias que vivían en zonas de alto riesgo no mitigable o en rondas de cuerpos de agua que fueron reasentadas y se les entregó vivienda de reposición"/>
    <s v="Karen"/>
  </r>
  <r>
    <n v="6"/>
    <n v="28"/>
    <x v="80"/>
    <n v="2020"/>
    <n v="12"/>
    <x v="4"/>
    <n v="23"/>
    <s v="Indicador de CVP: número de familias que vivían en zonas de alto riesgo no mitigable o en rondas de cuerpos de agua que fueron reasentadas y se les entregó vivienda de reposición"/>
    <s v="Karen"/>
  </r>
  <r>
    <n v="6"/>
    <n v="28"/>
    <x v="80"/>
    <n v="2020"/>
    <n v="12"/>
    <x v="5"/>
    <n v="0"/>
    <s v="Indicador de CVP: número de familias que vivían en zonas de alto riesgo no mitigable o en rondas de cuerpos de agua que fueron reasentadas y se les entregó vivienda de reposición"/>
    <s v="Karen"/>
  </r>
  <r>
    <n v="6"/>
    <n v="28"/>
    <x v="80"/>
    <n v="2020"/>
    <n v="12"/>
    <x v="6"/>
    <n v="0"/>
    <s v="Indicador de CVP: número de familias que vivían en zonas de alto riesgo no mitigable o en rondas de cuerpos de agua que fueron reasentadas y se les entregó vivienda de reposición"/>
    <s v="Karen"/>
  </r>
  <r>
    <n v="6"/>
    <n v="28"/>
    <x v="80"/>
    <n v="2020"/>
    <n v="12"/>
    <x v="7"/>
    <n v="18"/>
    <s v="Indicador de CVP: número de familias que vivían en zonas de alto riesgo no mitigable o en rondas de cuerpos de agua que fueron reasentadas y se les entregó vivienda de reposición"/>
    <s v="Karen"/>
  </r>
  <r>
    <n v="6"/>
    <n v="28"/>
    <x v="80"/>
    <n v="2020"/>
    <n v="12"/>
    <x v="8"/>
    <n v="0"/>
    <s v="Indicador de CVP: número de familias que vivían en zonas de alto riesgo no mitigable o en rondas de cuerpos de agua que fueron reasentadas y se les entregó vivienda de reposición"/>
    <s v="Karen"/>
  </r>
  <r>
    <n v="6"/>
    <n v="28"/>
    <x v="80"/>
    <n v="2020"/>
    <n v="12"/>
    <x v="9"/>
    <n v="0"/>
    <s v="Indicador de CVP: número de familias que vivían en zonas de alto riesgo no mitigable o en rondas de cuerpos de agua que fueron reasentadas y se les entregó vivienda de reposición"/>
    <s v="Karen"/>
  </r>
  <r>
    <n v="6"/>
    <n v="28"/>
    <x v="80"/>
    <n v="2020"/>
    <n v="12"/>
    <x v="10"/>
    <n v="4"/>
    <s v="Indicador de CVP: número de familias que vivían en zonas de alto riesgo no mitigable o en rondas de cuerpos de agua que fueron reasentadas y se les entregó vivienda de reposición"/>
    <s v="Karen"/>
  </r>
  <r>
    <n v="6"/>
    <n v="28"/>
    <x v="80"/>
    <n v="2020"/>
    <n v="12"/>
    <x v="11"/>
    <n v="0"/>
    <s v="Indicador de CVP: número de familias que vivían en zonas de alto riesgo no mitigable o en rondas de cuerpos de agua que fueron reasentadas y se les entregó vivienda de reposición"/>
    <s v="Karen"/>
  </r>
  <r>
    <n v="6"/>
    <n v="28"/>
    <x v="80"/>
    <n v="2020"/>
    <n v="12"/>
    <x v="12"/>
    <n v="0"/>
    <s v="Indicador de CVP: número de familias que vivían en zonas de alto riesgo no mitigable o en rondas de cuerpos de agua que fueron reasentadas y se les entregó vivienda de reposición"/>
    <s v="Karen"/>
  </r>
  <r>
    <n v="6"/>
    <n v="28"/>
    <x v="80"/>
    <n v="2020"/>
    <n v="12"/>
    <x v="13"/>
    <n v="0"/>
    <s v="Indicador de CVP: número de familias que vivían en zonas de alto riesgo no mitigable o en rondas de cuerpos de agua que fueron reasentadas y se les entregó vivienda de reposición"/>
    <s v="Karen"/>
  </r>
  <r>
    <n v="6"/>
    <n v="28"/>
    <x v="80"/>
    <n v="2020"/>
    <n v="12"/>
    <x v="14"/>
    <n v="0"/>
    <s v="Indicador de CVP: número de familias que vivían en zonas de alto riesgo no mitigable o en rondas de cuerpos de agua que fueron reasentadas y se les entregó vivienda de reposición"/>
    <s v="Karen"/>
  </r>
  <r>
    <n v="6"/>
    <n v="28"/>
    <x v="80"/>
    <n v="2020"/>
    <n v="12"/>
    <x v="15"/>
    <n v="0"/>
    <s v="Indicador de CVP: número de familias que vivían en zonas de alto riesgo no mitigable o en rondas de cuerpos de agua que fueron reasentadas y se les entregó vivienda de reposición"/>
    <s v="Karen"/>
  </r>
  <r>
    <n v="6"/>
    <n v="28"/>
    <x v="80"/>
    <n v="2020"/>
    <n v="12"/>
    <x v="16"/>
    <n v="0"/>
    <s v="Indicador de CVP: número de familias que vivían en zonas de alto riesgo no mitigable o en rondas de cuerpos de agua que fueron reasentadas y se les entregó vivienda de reposición"/>
    <s v="Karen"/>
  </r>
  <r>
    <n v="6"/>
    <n v="28"/>
    <x v="80"/>
    <n v="2020"/>
    <n v="12"/>
    <x v="17"/>
    <n v="11"/>
    <s v="Indicador de CVP: número de familias que vivían en zonas de alto riesgo no mitigable o en rondas de cuerpos de agua que fueron reasentadas y se les entregó vivienda de reposición"/>
    <s v="Karen"/>
  </r>
  <r>
    <n v="6"/>
    <n v="28"/>
    <x v="80"/>
    <n v="2020"/>
    <n v="12"/>
    <x v="18"/>
    <n v="502"/>
    <s v="Indicador de CVP: número de familias que vivían en zonas de alto riesgo no mitigable o en rondas de cuerpos de agua que fueron reasentadas y se les entregó vivienda de reposición"/>
    <s v="Karen"/>
  </r>
  <r>
    <n v="6"/>
    <n v="29"/>
    <x v="81"/>
    <n v="2021"/>
    <n v="12"/>
    <x v="0"/>
    <n v="0"/>
    <s v="Indicadorde CVP: Predios titulados"/>
    <s v="Karen"/>
  </r>
  <r>
    <n v="6"/>
    <n v="29"/>
    <x v="81"/>
    <n v="2021"/>
    <n v="12"/>
    <x v="1"/>
    <n v="0"/>
    <s v="Indicadorde CVP: Predios titulados"/>
    <s v="Karen"/>
  </r>
  <r>
    <n v="6"/>
    <n v="29"/>
    <x v="81"/>
    <n v="2021"/>
    <n v="12"/>
    <x v="2"/>
    <n v="49"/>
    <s v="Indicadorde CVP: Predios titulados"/>
    <s v="Karen"/>
  </r>
  <r>
    <n v="6"/>
    <n v="29"/>
    <x v="81"/>
    <n v="2021"/>
    <n v="12"/>
    <x v="3"/>
    <n v="44"/>
    <s v="Indicadorde CVP: Predios titulados"/>
    <s v="Karen"/>
  </r>
  <r>
    <n v="6"/>
    <n v="29"/>
    <x v="81"/>
    <n v="2021"/>
    <n v="12"/>
    <x v="4"/>
    <n v="1"/>
    <s v="Indicadorde CVP: Predios titulados"/>
    <s v="Karen"/>
  </r>
  <r>
    <n v="6"/>
    <n v="29"/>
    <x v="81"/>
    <n v="2021"/>
    <n v="12"/>
    <x v="5"/>
    <n v="0"/>
    <s v="Indicadorde CVP: Predios titulados"/>
    <s v="Karen"/>
  </r>
  <r>
    <n v="6"/>
    <n v="29"/>
    <x v="81"/>
    <n v="2021"/>
    <n v="12"/>
    <x v="6"/>
    <n v="216"/>
    <s v="Indicadorde CVP: Predios titulados"/>
    <s v="Karen"/>
  </r>
  <r>
    <n v="6"/>
    <n v="29"/>
    <x v="81"/>
    <n v="2021"/>
    <n v="12"/>
    <x v="7"/>
    <n v="8"/>
    <s v="Indicadorde CVP: Predios titulados"/>
    <s v="Karen"/>
  </r>
  <r>
    <n v="6"/>
    <n v="29"/>
    <x v="81"/>
    <n v="2021"/>
    <n v="12"/>
    <x v="8"/>
    <n v="0"/>
    <s v="Indicadorde CVP: Predios titulados"/>
    <s v="Karen"/>
  </r>
  <r>
    <n v="6"/>
    <n v="29"/>
    <x v="81"/>
    <n v="2021"/>
    <n v="12"/>
    <x v="9"/>
    <n v="2"/>
    <s v="Indicadorde CVP: Predios titulados"/>
    <s v="Karen"/>
  </r>
  <r>
    <n v="6"/>
    <n v="29"/>
    <x v="81"/>
    <n v="2021"/>
    <n v="12"/>
    <x v="10"/>
    <n v="0"/>
    <s v="Indicadorde CVP: Predios titulados"/>
    <s v="Karen"/>
  </r>
  <r>
    <n v="6"/>
    <n v="29"/>
    <x v="81"/>
    <n v="2021"/>
    <n v="12"/>
    <x v="11"/>
    <n v="0"/>
    <s v="Indicadorde CVP: Predios titulados"/>
    <s v="Karen"/>
  </r>
  <r>
    <n v="6"/>
    <n v="29"/>
    <x v="81"/>
    <n v="2021"/>
    <n v="12"/>
    <x v="12"/>
    <n v="0"/>
    <s v="Indicadorde CVP: Predios titulados"/>
    <s v="Karen"/>
  </r>
  <r>
    <n v="6"/>
    <n v="29"/>
    <x v="81"/>
    <n v="2021"/>
    <n v="12"/>
    <x v="13"/>
    <n v="0"/>
    <s v="Indicadorde CVP: Predios titulados"/>
    <s v="Karen"/>
  </r>
  <r>
    <n v="6"/>
    <n v="29"/>
    <x v="81"/>
    <n v="2021"/>
    <n v="12"/>
    <x v="14"/>
    <n v="0"/>
    <s v="Indicadorde CVP: Predios titulados"/>
    <s v="Karen"/>
  </r>
  <r>
    <n v="6"/>
    <n v="29"/>
    <x v="81"/>
    <n v="2021"/>
    <n v="12"/>
    <x v="15"/>
    <n v="0"/>
    <s v="Indicadorde CVP: Predios titulados"/>
    <s v="Karen"/>
  </r>
  <r>
    <n v="6"/>
    <n v="29"/>
    <x v="81"/>
    <n v="2021"/>
    <n v="12"/>
    <x v="16"/>
    <n v="0"/>
    <s v="Indicadorde CVP: Predios titulados"/>
    <s v="Karen"/>
  </r>
  <r>
    <n v="6"/>
    <n v="29"/>
    <x v="81"/>
    <n v="2021"/>
    <n v="12"/>
    <x v="17"/>
    <n v="11"/>
    <s v="Indicadorde CVP: Predios titulados"/>
    <s v="Karen"/>
  </r>
  <r>
    <n v="6"/>
    <n v="29"/>
    <x v="81"/>
    <n v="2021"/>
    <n v="12"/>
    <x v="18"/>
    <n v="576"/>
    <s v="Indicadorde CVP: Predios titulados"/>
    <s v="Karen"/>
  </r>
  <r>
    <n v="6"/>
    <n v="30"/>
    <x v="82"/>
    <n v="2023"/>
    <n v="6"/>
    <x v="0"/>
    <n v="101"/>
    <m/>
    <s v="Gustavo"/>
  </r>
  <r>
    <n v="6"/>
    <n v="30"/>
    <x v="82"/>
    <n v="2023"/>
    <n v="6"/>
    <x v="1"/>
    <n v="13"/>
    <m/>
    <s v="Gustavo"/>
  </r>
  <r>
    <n v="6"/>
    <n v="30"/>
    <x v="82"/>
    <n v="2023"/>
    <n v="6"/>
    <x v="2"/>
    <n v="24"/>
    <m/>
    <s v="Gustavo"/>
  </r>
  <r>
    <n v="6"/>
    <n v="30"/>
    <x v="82"/>
    <n v="2023"/>
    <n v="6"/>
    <x v="3"/>
    <n v="150"/>
    <m/>
    <s v="Gustavo"/>
  </r>
  <r>
    <n v="6"/>
    <n v="30"/>
    <x v="82"/>
    <n v="2023"/>
    <n v="6"/>
    <x v="4"/>
    <n v="186"/>
    <m/>
    <s v="Gustavo"/>
  </r>
  <r>
    <n v="6"/>
    <n v="30"/>
    <x v="82"/>
    <n v="2023"/>
    <n v="6"/>
    <x v="5"/>
    <n v="6"/>
    <m/>
    <s v="Gustavo"/>
  </r>
  <r>
    <n v="6"/>
    <n v="30"/>
    <x v="82"/>
    <n v="2023"/>
    <n v="6"/>
    <x v="6"/>
    <n v="296"/>
    <m/>
    <s v="Gustavo"/>
  </r>
  <r>
    <n v="6"/>
    <n v="30"/>
    <x v="82"/>
    <n v="2023"/>
    <n v="6"/>
    <x v="7"/>
    <n v="132"/>
    <m/>
    <s v="Gustavo"/>
  </r>
  <r>
    <n v="6"/>
    <n v="30"/>
    <x v="82"/>
    <n v="2023"/>
    <n v="6"/>
    <x v="8"/>
    <n v="63"/>
    <m/>
    <s v="Gustavo"/>
  </r>
  <r>
    <n v="6"/>
    <n v="30"/>
    <x v="82"/>
    <n v="2023"/>
    <n v="6"/>
    <x v="9"/>
    <n v="109"/>
    <m/>
    <s v="Gustavo"/>
  </r>
  <r>
    <n v="6"/>
    <n v="30"/>
    <x v="82"/>
    <n v="2023"/>
    <n v="6"/>
    <x v="10"/>
    <n v="256"/>
    <m/>
    <s v="Gustavo"/>
  </r>
  <r>
    <n v="6"/>
    <n v="30"/>
    <x v="82"/>
    <n v="2023"/>
    <n v="6"/>
    <x v="11"/>
    <n v="2"/>
    <m/>
    <s v="Gustavo"/>
  </r>
  <r>
    <n v="6"/>
    <n v="30"/>
    <x v="82"/>
    <n v="2023"/>
    <n v="6"/>
    <x v="12"/>
    <n v="1"/>
    <m/>
    <s v="Gustavo"/>
  </r>
  <r>
    <n v="6"/>
    <n v="30"/>
    <x v="82"/>
    <n v="2023"/>
    <n v="6"/>
    <x v="13"/>
    <n v="1"/>
    <m/>
    <s v="Gustavo"/>
  </r>
  <r>
    <n v="6"/>
    <n v="30"/>
    <x v="82"/>
    <n v="2023"/>
    <n v="6"/>
    <x v="14"/>
    <n v="4"/>
    <m/>
    <s v="Gustavo"/>
  </r>
  <r>
    <n v="6"/>
    <n v="30"/>
    <x v="82"/>
    <n v="2023"/>
    <n v="6"/>
    <x v="15"/>
    <n v="8"/>
    <m/>
    <s v="Gustavo"/>
  </r>
  <r>
    <n v="6"/>
    <n v="30"/>
    <x v="82"/>
    <n v="2023"/>
    <n v="6"/>
    <x v="16"/>
    <n v="1"/>
    <m/>
    <s v="Gustavo"/>
  </r>
  <r>
    <n v="6"/>
    <n v="30"/>
    <x v="82"/>
    <n v="2023"/>
    <n v="6"/>
    <x v="17"/>
    <n v="116"/>
    <m/>
    <s v="Gustavo"/>
  </r>
  <r>
    <n v="6"/>
    <n v="30"/>
    <x v="82"/>
    <n v="2023"/>
    <n v="6"/>
    <x v="18"/>
    <n v="179"/>
    <m/>
    <s v="Gustavo"/>
  </r>
  <r>
    <n v="6"/>
    <n v="30"/>
    <x v="83"/>
    <n v="2023"/>
    <n v="6"/>
    <x v="0"/>
    <n v="2"/>
    <m/>
    <s v="Gustavo"/>
  </r>
  <r>
    <n v="6"/>
    <n v="30"/>
    <x v="83"/>
    <n v="2023"/>
    <n v="6"/>
    <x v="3"/>
    <n v="7"/>
    <m/>
    <s v="Gustavo"/>
  </r>
  <r>
    <n v="6"/>
    <n v="30"/>
    <x v="83"/>
    <n v="2023"/>
    <n v="6"/>
    <x v="4"/>
    <n v="1"/>
    <m/>
    <s v="Gustavo"/>
  </r>
  <r>
    <n v="6"/>
    <n v="30"/>
    <x v="83"/>
    <n v="2023"/>
    <n v="6"/>
    <x v="6"/>
    <n v="4"/>
    <m/>
    <s v="Gustavo"/>
  </r>
  <r>
    <n v="6"/>
    <n v="30"/>
    <x v="83"/>
    <n v="2023"/>
    <n v="6"/>
    <x v="7"/>
    <n v="3"/>
    <m/>
    <s v="Gustavo"/>
  </r>
  <r>
    <n v="6"/>
    <n v="30"/>
    <x v="83"/>
    <n v="2023"/>
    <n v="6"/>
    <x v="8"/>
    <n v="3"/>
    <m/>
    <s v="Gustavo"/>
  </r>
  <r>
    <n v="6"/>
    <n v="30"/>
    <x v="83"/>
    <n v="2023"/>
    <n v="6"/>
    <x v="9"/>
    <n v="2"/>
    <m/>
    <s v="Gustavo"/>
  </r>
  <r>
    <n v="6"/>
    <n v="30"/>
    <x v="83"/>
    <n v="2023"/>
    <n v="6"/>
    <x v="15"/>
    <n v="1"/>
    <m/>
    <s v="Gustavo"/>
  </r>
  <r>
    <n v="6"/>
    <n v="30"/>
    <x v="83"/>
    <n v="2023"/>
    <n v="6"/>
    <x v="17"/>
    <n v="3"/>
    <m/>
    <s v="Gustavo"/>
  </r>
  <r>
    <n v="6"/>
    <n v="30"/>
    <x v="83"/>
    <n v="2023"/>
    <n v="6"/>
    <x v="18"/>
    <n v="14"/>
    <m/>
    <s v="Gustavo"/>
  </r>
  <r>
    <n v="6"/>
    <n v="30"/>
    <x v="84"/>
    <n v="2023"/>
    <n v="6"/>
    <x v="0"/>
    <n v="3"/>
    <m/>
    <s v="Gustavo"/>
  </r>
  <r>
    <n v="6"/>
    <n v="30"/>
    <x v="84"/>
    <n v="2023"/>
    <n v="6"/>
    <x v="1"/>
    <n v="7"/>
    <m/>
    <s v="Gustavo"/>
  </r>
  <r>
    <n v="6"/>
    <n v="30"/>
    <x v="84"/>
    <n v="2023"/>
    <n v="6"/>
    <x v="2"/>
    <n v="2"/>
    <m/>
    <s v="Gustavo"/>
  </r>
  <r>
    <n v="6"/>
    <n v="30"/>
    <x v="84"/>
    <n v="2023"/>
    <n v="6"/>
    <x v="3"/>
    <n v="8"/>
    <m/>
    <s v="Gustavo"/>
  </r>
  <r>
    <n v="6"/>
    <n v="30"/>
    <x v="84"/>
    <n v="2023"/>
    <n v="6"/>
    <x v="4"/>
    <n v="7"/>
    <m/>
    <s v="Gustavo"/>
  </r>
  <r>
    <n v="6"/>
    <n v="30"/>
    <x v="84"/>
    <n v="2023"/>
    <n v="6"/>
    <x v="6"/>
    <n v="11"/>
    <m/>
    <s v="Gustavo"/>
  </r>
  <r>
    <n v="6"/>
    <n v="30"/>
    <x v="84"/>
    <n v="2023"/>
    <n v="6"/>
    <x v="7"/>
    <n v="3"/>
    <m/>
    <s v="Gustavo"/>
  </r>
  <r>
    <n v="6"/>
    <n v="30"/>
    <x v="84"/>
    <n v="2023"/>
    <n v="6"/>
    <x v="8"/>
    <n v="5"/>
    <m/>
    <s v="Gustavo"/>
  </r>
  <r>
    <n v="6"/>
    <n v="30"/>
    <x v="84"/>
    <n v="2023"/>
    <n v="6"/>
    <x v="9"/>
    <n v="6"/>
    <m/>
    <s v="Gustavo"/>
  </r>
  <r>
    <n v="6"/>
    <n v="30"/>
    <x v="84"/>
    <n v="2023"/>
    <n v="6"/>
    <x v="10"/>
    <n v="15"/>
    <m/>
    <s v="Gustavo"/>
  </r>
  <r>
    <n v="6"/>
    <n v="30"/>
    <x v="84"/>
    <n v="2023"/>
    <n v="6"/>
    <x v="17"/>
    <n v="14"/>
    <m/>
    <s v="Gustavo"/>
  </r>
  <r>
    <n v="6"/>
    <n v="30"/>
    <x v="84"/>
    <n v="2023"/>
    <n v="6"/>
    <x v="18"/>
    <n v="17"/>
    <m/>
    <s v="Gustavo"/>
  </r>
  <r>
    <n v="6"/>
    <n v="30"/>
    <x v="85"/>
    <n v="2023"/>
    <n v="6"/>
    <x v="0"/>
    <n v="409.27295122198939"/>
    <m/>
    <s v="Gustavo"/>
  </r>
  <r>
    <n v="6"/>
    <n v="30"/>
    <x v="85"/>
    <n v="2023"/>
    <n v="6"/>
    <x v="1"/>
    <n v="35.772564614450033"/>
    <m/>
    <s v="Gustavo"/>
  </r>
  <r>
    <n v="6"/>
    <n v="30"/>
    <x v="85"/>
    <n v="2023"/>
    <n v="6"/>
    <x v="2"/>
    <n v="149.06275370480517"/>
    <m/>
    <s v="Gustavo"/>
  </r>
  <r>
    <n v="6"/>
    <n v="30"/>
    <x v="85"/>
    <n v="2023"/>
    <n v="6"/>
    <x v="3"/>
    <n v="910.86444507971487"/>
    <m/>
    <s v="Gustavo"/>
  </r>
  <r>
    <n v="6"/>
    <n v="30"/>
    <x v="85"/>
    <n v="2023"/>
    <n v="6"/>
    <x v="4"/>
    <n v="760.90205018788504"/>
    <m/>
    <s v="Gustavo"/>
  </r>
  <r>
    <n v="6"/>
    <n v="30"/>
    <x v="85"/>
    <n v="2023"/>
    <n v="6"/>
    <x v="5"/>
    <n v="109.30013645511124"/>
    <m/>
    <s v="Gustavo"/>
  </r>
  <r>
    <n v="6"/>
    <n v="30"/>
    <x v="85"/>
    <n v="2023"/>
    <n v="6"/>
    <x v="6"/>
    <n v="803.94694683943123"/>
    <m/>
    <s v="Gustavo"/>
  </r>
  <r>
    <n v="6"/>
    <n v="30"/>
    <x v="85"/>
    <n v="2023"/>
    <n v="6"/>
    <x v="7"/>
    <n v="729.24836774218909"/>
    <m/>
    <s v="Gustavo"/>
  </r>
  <r>
    <n v="6"/>
    <n v="30"/>
    <x v="85"/>
    <n v="2023"/>
    <n v="6"/>
    <x v="8"/>
    <n v="205.60901784473359"/>
    <m/>
    <s v="Gustavo"/>
  </r>
  <r>
    <n v="6"/>
    <n v="30"/>
    <x v="85"/>
    <n v="2023"/>
    <n v="6"/>
    <x v="9"/>
    <n v="599.12266096541407"/>
    <m/>
    <s v="Gustavo"/>
  </r>
  <r>
    <n v="6"/>
    <n v="30"/>
    <x v="85"/>
    <n v="2023"/>
    <n v="6"/>
    <x v="10"/>
    <n v="1069.2566803148986"/>
    <m/>
    <s v="Gustavo"/>
  </r>
  <r>
    <n v="6"/>
    <n v="30"/>
    <x v="85"/>
    <n v="2023"/>
    <n v="6"/>
    <x v="11"/>
    <n v="0.77902961450221753"/>
    <m/>
    <s v="Gustavo"/>
  </r>
  <r>
    <n v="6"/>
    <n v="30"/>
    <x v="85"/>
    <n v="2023"/>
    <n v="6"/>
    <x v="12"/>
    <n v="0.51125092022744711"/>
    <m/>
    <s v="Gustavo"/>
  </r>
  <r>
    <n v="6"/>
    <n v="30"/>
    <x v="85"/>
    <n v="2023"/>
    <n v="6"/>
    <x v="13"/>
    <n v="0.13100601877279824"/>
    <m/>
    <s v="Gustavo"/>
  </r>
  <r>
    <n v="6"/>
    <n v="30"/>
    <x v="85"/>
    <n v="2023"/>
    <n v="6"/>
    <x v="14"/>
    <n v="18.466618618973918"/>
    <m/>
    <s v="Gustavo"/>
  </r>
  <r>
    <n v="6"/>
    <n v="30"/>
    <x v="85"/>
    <n v="2023"/>
    <n v="6"/>
    <x v="15"/>
    <n v="16.516104358165308"/>
    <m/>
    <s v="Gustavo"/>
  </r>
  <r>
    <n v="6"/>
    <n v="30"/>
    <x v="85"/>
    <n v="2023"/>
    <n v="6"/>
    <x v="16"/>
    <n v="10.896028028670521"/>
    <m/>
    <s v="Gustavo"/>
  </r>
  <r>
    <n v="6"/>
    <n v="30"/>
    <x v="85"/>
    <n v="2023"/>
    <n v="6"/>
    <x v="17"/>
    <n v="405.31687803015922"/>
    <m/>
    <s v="Gustavo"/>
  </r>
  <r>
    <n v="6"/>
    <n v="30"/>
    <x v="85"/>
    <n v="2023"/>
    <n v="6"/>
    <x v="18"/>
    <n v="1290.8720412410578"/>
    <m/>
    <s v="Gustavo"/>
  </r>
  <r>
    <n v="6"/>
    <n v="30"/>
    <x v="86"/>
    <n v="2023"/>
    <n v="6"/>
    <x v="0"/>
    <n v="2.2164774718461366"/>
    <m/>
    <s v="Gustavo"/>
  </r>
  <r>
    <n v="6"/>
    <n v="30"/>
    <x v="86"/>
    <n v="2023"/>
    <n v="6"/>
    <x v="3"/>
    <n v="14.68628886105418"/>
    <m/>
    <s v="Gustavo"/>
  </r>
  <r>
    <n v="6"/>
    <n v="30"/>
    <x v="86"/>
    <n v="2023"/>
    <n v="6"/>
    <x v="4"/>
    <n v="0.30402821795897023"/>
    <m/>
    <s v="Gustavo"/>
  </r>
  <r>
    <n v="6"/>
    <n v="30"/>
    <x v="86"/>
    <n v="2023"/>
    <n v="6"/>
    <x v="6"/>
    <n v="8.1624021447047017"/>
    <m/>
    <s v="Gustavo"/>
  </r>
  <r>
    <n v="6"/>
    <n v="30"/>
    <x v="86"/>
    <n v="2023"/>
    <n v="6"/>
    <x v="7"/>
    <n v="6.1539975689135131"/>
    <m/>
    <s v="Gustavo"/>
  </r>
  <r>
    <n v="6"/>
    <n v="30"/>
    <x v="86"/>
    <n v="2023"/>
    <n v="6"/>
    <x v="8"/>
    <n v="5.3965684893629078"/>
    <m/>
    <s v="Gustavo"/>
  </r>
  <r>
    <n v="6"/>
    <n v="30"/>
    <x v="86"/>
    <n v="2023"/>
    <n v="6"/>
    <x v="9"/>
    <n v="1.1088539477001"/>
    <m/>
    <s v="Gustavo"/>
  </r>
  <r>
    <n v="6"/>
    <n v="30"/>
    <x v="86"/>
    <n v="2023"/>
    <n v="6"/>
    <x v="15"/>
    <n v="0.4684911059839621"/>
    <m/>
    <s v="Gustavo"/>
  </r>
  <r>
    <n v="6"/>
    <n v="30"/>
    <x v="86"/>
    <n v="2023"/>
    <n v="6"/>
    <x v="17"/>
    <n v="13.582252579482214"/>
    <m/>
    <s v="Gustavo"/>
  </r>
  <r>
    <n v="6"/>
    <n v="30"/>
    <x v="86"/>
    <n v="2023"/>
    <n v="6"/>
    <x v="18"/>
    <n v="46.462035915434726"/>
    <m/>
    <s v="Gustavo"/>
  </r>
  <r>
    <n v="6"/>
    <n v="30"/>
    <x v="87"/>
    <n v="2023"/>
    <n v="6"/>
    <x v="0"/>
    <n v="0.12149710022542884"/>
    <m/>
    <s v="Gustavo"/>
  </r>
  <r>
    <n v="6"/>
    <n v="30"/>
    <x v="87"/>
    <n v="2023"/>
    <n v="6"/>
    <x v="1"/>
    <n v="3.2295912007413503E-2"/>
    <m/>
    <s v="Gustavo"/>
  </r>
  <r>
    <n v="6"/>
    <n v="30"/>
    <x v="87"/>
    <n v="2023"/>
    <n v="6"/>
    <x v="2"/>
    <n v="0.22823428729601447"/>
    <m/>
    <s v="Gustavo"/>
  </r>
  <r>
    <n v="6"/>
    <n v="30"/>
    <x v="87"/>
    <n v="2023"/>
    <n v="6"/>
    <x v="3"/>
    <n v="0.55854720097867605"/>
    <m/>
    <s v="Gustavo"/>
  </r>
  <r>
    <n v="6"/>
    <n v="30"/>
    <x v="87"/>
    <n v="2023"/>
    <n v="6"/>
    <x v="4"/>
    <n v="0.3945248344688978"/>
    <m/>
    <s v="Gustavo"/>
  </r>
  <r>
    <n v="6"/>
    <n v="30"/>
    <x v="87"/>
    <n v="2023"/>
    <n v="6"/>
    <x v="5"/>
    <n v="0.11028231338588698"/>
    <m/>
    <s v="Gustavo"/>
  </r>
  <r>
    <n v="6"/>
    <n v="30"/>
    <x v="87"/>
    <n v="2023"/>
    <n v="6"/>
    <x v="6"/>
    <n v="0.41194439644929526"/>
    <m/>
    <s v="Gustavo"/>
  </r>
  <r>
    <n v="6"/>
    <n v="30"/>
    <x v="87"/>
    <n v="2023"/>
    <n v="6"/>
    <x v="7"/>
    <n v="0.20960318352586318"/>
    <m/>
    <s v="Gustavo"/>
  </r>
  <r>
    <n v="6"/>
    <n v="30"/>
    <x v="87"/>
    <n v="2023"/>
    <n v="6"/>
    <x v="8"/>
    <n v="6.6941771735668731E-2"/>
    <m/>
    <s v="Gustavo"/>
  </r>
  <r>
    <n v="6"/>
    <n v="30"/>
    <x v="87"/>
    <n v="2023"/>
    <n v="6"/>
    <x v="9"/>
    <n v="0.17674724437914555"/>
    <m/>
    <s v="Gustavo"/>
  </r>
  <r>
    <n v="6"/>
    <n v="30"/>
    <x v="87"/>
    <n v="2023"/>
    <n v="6"/>
    <x v="10"/>
    <n v="0.1838873808601873"/>
    <m/>
    <s v="Gustavo"/>
  </r>
  <r>
    <n v="6"/>
    <n v="30"/>
    <x v="87"/>
    <n v="2023"/>
    <n v="6"/>
    <x v="11"/>
    <n v="6.5445709224706459E-4"/>
    <m/>
    <s v="Gustavo"/>
  </r>
  <r>
    <n v="6"/>
    <n v="30"/>
    <x v="87"/>
    <n v="2023"/>
    <n v="6"/>
    <x v="12"/>
    <n v="3.6020916200478839E-4"/>
    <m/>
    <s v="Gustavo"/>
  </r>
  <r>
    <n v="6"/>
    <n v="30"/>
    <x v="87"/>
    <n v="2023"/>
    <n v="6"/>
    <x v="13"/>
    <n v="2.0111312118636725E-4"/>
    <m/>
    <s v="Gustavo"/>
  </r>
  <r>
    <n v="6"/>
    <n v="30"/>
    <x v="87"/>
    <n v="2023"/>
    <n v="6"/>
    <x v="14"/>
    <n v="3.784497247354341E-2"/>
    <m/>
    <s v="Gustavo"/>
  </r>
  <r>
    <n v="6"/>
    <n v="30"/>
    <x v="87"/>
    <n v="2023"/>
    <n v="6"/>
    <x v="15"/>
    <n v="9.5407321943104719E-3"/>
    <m/>
    <s v="Gustavo"/>
  </r>
  <r>
    <n v="6"/>
    <n v="30"/>
    <x v="87"/>
    <n v="2023"/>
    <n v="6"/>
    <x v="16"/>
    <n v="5.2902466787880568E-2"/>
    <m/>
    <s v="Gustavo"/>
  </r>
  <r>
    <n v="6"/>
    <n v="30"/>
    <x v="87"/>
    <n v="2023"/>
    <n v="6"/>
    <x v="17"/>
    <n v="0.29298423745095603"/>
    <m/>
    <s v="Gustavo"/>
  </r>
  <r>
    <n v="6"/>
    <n v="30"/>
    <x v="87"/>
    <n v="2023"/>
    <n v="6"/>
    <x v="18"/>
    <n v="0.49214088465620442"/>
    <m/>
    <s v="Gustavo"/>
  </r>
  <r>
    <n v="3"/>
    <n v="12"/>
    <x v="88"/>
    <n v="2021"/>
    <n v="12"/>
    <x v="0"/>
    <n v="12947.05862130001"/>
    <m/>
    <s v="Cristian"/>
  </r>
  <r>
    <n v="3"/>
    <n v="12"/>
    <x v="88"/>
    <n v="2021"/>
    <n v="12"/>
    <x v="1"/>
    <n v="3594.2696178000024"/>
    <m/>
    <s v="Cristian"/>
  </r>
  <r>
    <n v="3"/>
    <n v="12"/>
    <x v="88"/>
    <n v="2021"/>
    <n v="12"/>
    <x v="2"/>
    <n v="11465.692044900014"/>
    <m/>
    <s v="Cristian"/>
  </r>
  <r>
    <n v="3"/>
    <n v="12"/>
    <x v="88"/>
    <n v="2021"/>
    <n v="12"/>
    <x v="3"/>
    <n v="24428.469711499987"/>
    <m/>
    <s v="Cristian"/>
  </r>
  <r>
    <n v="3"/>
    <n v="12"/>
    <x v="88"/>
    <n v="2021"/>
    <n v="12"/>
    <x v="4"/>
    <n v="50546.929756900012"/>
    <m/>
    <s v="Cristian"/>
  </r>
  <r>
    <n v="3"/>
    <n v="12"/>
    <x v="88"/>
    <n v="2021"/>
    <n v="12"/>
    <x v="5"/>
    <n v="8689.1006096000037"/>
    <m/>
    <s v="Cristian"/>
  </r>
  <r>
    <n v="3"/>
    <n v="12"/>
    <x v="88"/>
    <n v="2021"/>
    <n v="12"/>
    <x v="6"/>
    <n v="59388.420700300019"/>
    <m/>
    <s v="Cristian"/>
  </r>
  <r>
    <n v="3"/>
    <n v="12"/>
    <x v="88"/>
    <n v="2021"/>
    <n v="12"/>
    <x v="7"/>
    <n v="54717.324712099937"/>
    <m/>
    <s v="Cristian"/>
  </r>
  <r>
    <n v="3"/>
    <n v="12"/>
    <x v="88"/>
    <n v="2021"/>
    <n v="12"/>
    <x v="8"/>
    <n v="10071.882221200014"/>
    <m/>
    <s v="Cristian"/>
  </r>
  <r>
    <n v="3"/>
    <n v="12"/>
    <x v="88"/>
    <n v="2021"/>
    <n v="12"/>
    <x v="9"/>
    <n v="29750.88685349996"/>
    <m/>
    <s v="Cristian"/>
  </r>
  <r>
    <n v="3"/>
    <n v="12"/>
    <x v="88"/>
    <n v="2021"/>
    <n v="12"/>
    <x v="10"/>
    <n v="46084.834582399941"/>
    <m/>
    <s v="Cristian"/>
  </r>
  <r>
    <n v="3"/>
    <n v="12"/>
    <x v="88"/>
    <n v="2021"/>
    <n v="12"/>
    <x v="11"/>
    <n v="2918.2956625000038"/>
    <m/>
    <s v="Cristian"/>
  </r>
  <r>
    <n v="3"/>
    <n v="12"/>
    <x v="88"/>
    <n v="2021"/>
    <n v="12"/>
    <x v="12"/>
    <n v="974.49733770000034"/>
    <m/>
    <s v="Cristian"/>
  </r>
  <r>
    <n v="3"/>
    <n v="12"/>
    <x v="88"/>
    <n v="2021"/>
    <n v="12"/>
    <x v="13"/>
    <n v="6242.8908876000069"/>
    <m/>
    <s v="Cristian"/>
  </r>
  <r>
    <n v="3"/>
    <n v="12"/>
    <x v="88"/>
    <n v="2021"/>
    <n v="12"/>
    <x v="14"/>
    <n v="3726.9402210999988"/>
    <m/>
    <s v="Cristian"/>
  </r>
  <r>
    <n v="3"/>
    <n v="12"/>
    <x v="88"/>
    <n v="2021"/>
    <n v="12"/>
    <x v="15"/>
    <n v="8102.9584321000157"/>
    <m/>
    <s v="Cristian"/>
  </r>
  <r>
    <n v="3"/>
    <n v="12"/>
    <x v="88"/>
    <n v="2021"/>
    <n v="12"/>
    <x v="16"/>
    <n v="1042.0097731000003"/>
    <m/>
    <s v="Cristian"/>
  </r>
  <r>
    <n v="3"/>
    <n v="12"/>
    <x v="88"/>
    <n v="2021"/>
    <n v="12"/>
    <x v="17"/>
    <n v="32237.746544200068"/>
    <m/>
    <s v="Cristian"/>
  </r>
  <r>
    <n v="3"/>
    <n v="12"/>
    <x v="88"/>
    <n v="2021"/>
    <n v="12"/>
    <x v="18"/>
    <n v="71001.918856799719"/>
    <m/>
    <s v="Cristian"/>
  </r>
  <r>
    <n v="5"/>
    <n v="18"/>
    <x v="89"/>
    <n v="2017"/>
    <n v="1"/>
    <x v="0"/>
    <n v="4.338591593509709"/>
    <m/>
    <s v="Cristian"/>
  </r>
  <r>
    <n v="5"/>
    <n v="18"/>
    <x v="89"/>
    <n v="2017"/>
    <n v="1"/>
    <x v="1"/>
    <n v="4.6893821520670311"/>
    <m/>
    <s v="Cristian"/>
  </r>
  <r>
    <n v="5"/>
    <n v="18"/>
    <x v="89"/>
    <n v="2017"/>
    <n v="1"/>
    <x v="2"/>
    <n v="16.529070030925979"/>
    <m/>
    <s v="Cristian"/>
  </r>
  <r>
    <n v="5"/>
    <n v="18"/>
    <x v="89"/>
    <n v="2017"/>
    <n v="1"/>
    <x v="3"/>
    <n v="12.877142620376581"/>
    <m/>
    <s v="Cristian"/>
  </r>
  <r>
    <n v="5"/>
    <n v="18"/>
    <x v="89"/>
    <n v="2017"/>
    <n v="1"/>
    <x v="4"/>
    <n v="17.397592392669104"/>
    <m/>
    <s v="Cristian"/>
  </r>
  <r>
    <n v="5"/>
    <n v="18"/>
    <x v="89"/>
    <n v="2017"/>
    <n v="1"/>
    <x v="5"/>
    <n v="11.368094455608944"/>
    <m/>
    <s v="Cristian"/>
  </r>
  <r>
    <n v="5"/>
    <n v="18"/>
    <x v="89"/>
    <n v="2017"/>
    <n v="1"/>
    <x v="6"/>
    <n v="11.817287441184977"/>
    <m/>
    <s v="Cristian"/>
  </r>
  <r>
    <n v="5"/>
    <n v="18"/>
    <x v="89"/>
    <n v="2017"/>
    <n v="1"/>
    <x v="7"/>
    <n v="7.555552243678691"/>
    <m/>
    <s v="Cristian"/>
  </r>
  <r>
    <n v="5"/>
    <n v="18"/>
    <x v="89"/>
    <n v="2017"/>
    <n v="1"/>
    <x v="8"/>
    <n v="5.0780844335855964"/>
    <m/>
    <s v="Cristian"/>
  </r>
  <r>
    <n v="5"/>
    <n v="18"/>
    <x v="89"/>
    <n v="2017"/>
    <n v="1"/>
    <x v="9"/>
    <n v="6.2801132659087626"/>
    <m/>
    <s v="Cristian"/>
  </r>
  <r>
    <n v="5"/>
    <n v="18"/>
    <x v="89"/>
    <n v="2017"/>
    <n v="1"/>
    <x v="10"/>
    <n v="7.2581909407666707"/>
    <m/>
    <s v="Cristian"/>
  </r>
  <r>
    <n v="5"/>
    <n v="18"/>
    <x v="89"/>
    <n v="2017"/>
    <n v="1"/>
    <x v="11"/>
    <n v="4.9930637986080768"/>
    <m/>
    <s v="Cristian"/>
  </r>
  <r>
    <n v="5"/>
    <n v="18"/>
    <x v="89"/>
    <n v="2017"/>
    <n v="1"/>
    <x v="12"/>
    <n v="1.7390739279045775"/>
    <m/>
    <s v="Cristian"/>
  </r>
  <r>
    <n v="5"/>
    <n v="18"/>
    <x v="89"/>
    <n v="2017"/>
    <n v="1"/>
    <x v="13"/>
    <n v="14.195745548050361"/>
    <m/>
    <s v="Cristian"/>
  </r>
  <r>
    <n v="5"/>
    <n v="18"/>
    <x v="89"/>
    <n v="2017"/>
    <n v="1"/>
    <x v="14"/>
    <n v="8.0999548770944738"/>
    <m/>
    <s v="Cristian"/>
  </r>
  <r>
    <n v="5"/>
    <n v="18"/>
    <x v="89"/>
    <n v="2017"/>
    <n v="1"/>
    <x v="15"/>
    <n v="5.5429207820356012"/>
    <m/>
    <s v="Cristian"/>
  </r>
  <r>
    <n v="5"/>
    <n v="18"/>
    <x v="89"/>
    <n v="2017"/>
    <n v="1"/>
    <x v="16"/>
    <n v="8.5817942856254739"/>
    <m/>
    <s v="Cristian"/>
  </r>
  <r>
    <n v="5"/>
    <n v="18"/>
    <x v="89"/>
    <n v="2017"/>
    <n v="1"/>
    <x v="17"/>
    <n v="11.834976474164574"/>
    <m/>
    <s v="Cristian"/>
  </r>
  <r>
    <n v="5"/>
    <n v="18"/>
    <x v="89"/>
    <n v="2017"/>
    <n v="1"/>
    <x v="18"/>
    <n v="18.032096512056398"/>
    <m/>
    <s v="Cristian"/>
  </r>
  <r>
    <n v="5"/>
    <n v="18"/>
    <x v="90"/>
    <n v="2017"/>
    <n v="1"/>
    <x v="0"/>
    <n v="0.40876132147800209"/>
    <m/>
    <s v="Cristian"/>
  </r>
  <r>
    <n v="5"/>
    <n v="18"/>
    <x v="90"/>
    <n v="2017"/>
    <n v="1"/>
    <x v="1"/>
    <n v="0.47299884862092806"/>
    <m/>
    <s v="Cristian"/>
  </r>
  <r>
    <n v="5"/>
    <n v="18"/>
    <x v="90"/>
    <n v="2017"/>
    <n v="1"/>
    <x v="2"/>
    <n v="3.6823524591165313"/>
    <m/>
    <s v="Cristian"/>
  </r>
  <r>
    <n v="5"/>
    <n v="18"/>
    <x v="90"/>
    <n v="2017"/>
    <n v="1"/>
    <x v="3"/>
    <n v="1.429370026293814"/>
    <m/>
    <s v="Cristian"/>
  </r>
  <r>
    <n v="5"/>
    <n v="18"/>
    <x v="90"/>
    <n v="2017"/>
    <n v="1"/>
    <x v="4"/>
    <n v="2.8400277855858413"/>
    <m/>
    <s v="Cristian"/>
  </r>
  <r>
    <n v="5"/>
    <n v="18"/>
    <x v="90"/>
    <n v="2017"/>
    <n v="1"/>
    <x v="5"/>
    <n v="0.67244763134454844"/>
    <m/>
    <s v="Cristian"/>
  </r>
  <r>
    <n v="5"/>
    <n v="18"/>
    <x v="90"/>
    <n v="2017"/>
    <n v="1"/>
    <x v="6"/>
    <n v="0.75195632428459525"/>
    <m/>
    <s v="Cristian"/>
  </r>
  <r>
    <n v="5"/>
    <n v="18"/>
    <x v="90"/>
    <n v="2017"/>
    <n v="1"/>
    <x v="7"/>
    <n v="0.75723381070404105"/>
    <m/>
    <s v="Cristian"/>
  </r>
  <r>
    <n v="5"/>
    <n v="18"/>
    <x v="90"/>
    <n v="2017"/>
    <n v="1"/>
    <x v="8"/>
    <n v="0.49844965438617483"/>
    <m/>
    <s v="Cristian"/>
  </r>
  <r>
    <n v="5"/>
    <n v="18"/>
    <x v="90"/>
    <n v="2017"/>
    <n v="1"/>
    <x v="9"/>
    <n v="0.8097681987815557"/>
    <m/>
    <s v="Cristian"/>
  </r>
  <r>
    <n v="5"/>
    <n v="18"/>
    <x v="90"/>
    <n v="2017"/>
    <n v="1"/>
    <x v="10"/>
    <n v="0.59960094980418532"/>
    <m/>
    <s v="Cristian"/>
  </r>
  <r>
    <n v="5"/>
    <n v="18"/>
    <x v="90"/>
    <n v="2017"/>
    <n v="1"/>
    <x v="11"/>
    <n v="1.2965447155946908"/>
    <m/>
    <s v="Cristian"/>
  </r>
  <r>
    <n v="5"/>
    <n v="18"/>
    <x v="90"/>
    <n v="2017"/>
    <n v="1"/>
    <x v="12"/>
    <n v="0.24059979253548361"/>
    <m/>
    <s v="Cristian"/>
  </r>
  <r>
    <n v="5"/>
    <n v="18"/>
    <x v="90"/>
    <n v="2017"/>
    <n v="1"/>
    <x v="13"/>
    <n v="1.7332923509088738"/>
    <m/>
    <s v="Cristian"/>
  </r>
  <r>
    <n v="5"/>
    <n v="18"/>
    <x v="90"/>
    <n v="2017"/>
    <n v="1"/>
    <x v="14"/>
    <n v="0.57147279508539073"/>
    <m/>
    <s v="Cristian"/>
  </r>
  <r>
    <n v="5"/>
    <n v="18"/>
    <x v="90"/>
    <n v="2017"/>
    <n v="1"/>
    <x v="15"/>
    <n v="0.46809478009879169"/>
    <m/>
    <s v="Cristian"/>
  </r>
  <r>
    <n v="5"/>
    <n v="18"/>
    <x v="90"/>
    <n v="2017"/>
    <n v="1"/>
    <x v="16"/>
    <n v="0.59478142185183802"/>
    <m/>
    <s v="Cristian"/>
  </r>
  <r>
    <n v="5"/>
    <n v="18"/>
    <x v="90"/>
    <n v="2017"/>
    <n v="1"/>
    <x v="17"/>
    <n v="1.1798928294067645"/>
    <m/>
    <s v="Cristian"/>
  </r>
  <r>
    <n v="5"/>
    <n v="18"/>
    <x v="90"/>
    <n v="2017"/>
    <n v="1"/>
    <x v="18"/>
    <n v="3.176375315201204"/>
    <m/>
    <s v="Cristian"/>
  </r>
  <r>
    <n v="5"/>
    <n v="19"/>
    <x v="91"/>
    <n v="2017"/>
    <n v="1"/>
    <x v="0"/>
    <n v="3.9298302720317047"/>
    <m/>
    <s v="Cristian"/>
  </r>
  <r>
    <n v="5"/>
    <n v="19"/>
    <x v="91"/>
    <n v="2017"/>
    <n v="1"/>
    <x v="1"/>
    <n v="4.2163833034461051"/>
    <m/>
    <s v="Cristian"/>
  </r>
  <r>
    <n v="5"/>
    <n v="19"/>
    <x v="91"/>
    <n v="2017"/>
    <n v="1"/>
    <x v="2"/>
    <n v="12.846717571809457"/>
    <m/>
    <s v="Cristian"/>
  </r>
  <r>
    <n v="5"/>
    <n v="19"/>
    <x v="91"/>
    <n v="2017"/>
    <n v="1"/>
    <x v="3"/>
    <n v="11.447772594082766"/>
    <m/>
    <s v="Cristian"/>
  </r>
  <r>
    <n v="5"/>
    <n v="19"/>
    <x v="91"/>
    <n v="2017"/>
    <n v="1"/>
    <x v="4"/>
    <n v="14.55756460708329"/>
    <m/>
    <s v="Cristian"/>
  </r>
  <r>
    <n v="5"/>
    <n v="19"/>
    <x v="91"/>
    <n v="2017"/>
    <n v="1"/>
    <x v="5"/>
    <n v="10.695646824264394"/>
    <m/>
    <s v="Cristian"/>
  </r>
  <r>
    <n v="5"/>
    <n v="19"/>
    <x v="91"/>
    <n v="2017"/>
    <n v="1"/>
    <x v="6"/>
    <n v="11.065331116900387"/>
    <m/>
    <s v="Cristian"/>
  </r>
  <r>
    <n v="5"/>
    <n v="19"/>
    <x v="91"/>
    <n v="2017"/>
    <n v="1"/>
    <x v="7"/>
    <n v="6.7983184329746527"/>
    <m/>
    <s v="Cristian"/>
  </r>
  <r>
    <n v="5"/>
    <n v="19"/>
    <x v="91"/>
    <n v="2017"/>
    <n v="1"/>
    <x v="8"/>
    <n v="4.5796347791994219"/>
    <m/>
    <s v="Cristian"/>
  </r>
  <r>
    <n v="5"/>
    <n v="19"/>
    <x v="91"/>
    <n v="2017"/>
    <n v="1"/>
    <x v="9"/>
    <n v="5.4703450671272087"/>
    <m/>
    <s v="Cristian"/>
  </r>
  <r>
    <n v="5"/>
    <n v="19"/>
    <x v="91"/>
    <n v="2017"/>
    <n v="1"/>
    <x v="10"/>
    <n v="6.6585899909624882"/>
    <m/>
    <s v="Cristian"/>
  </r>
  <r>
    <n v="5"/>
    <n v="19"/>
    <x v="91"/>
    <n v="2017"/>
    <n v="1"/>
    <x v="11"/>
    <n v="3.6965190830133849"/>
    <m/>
    <s v="Cristian"/>
  </r>
  <r>
    <n v="5"/>
    <n v="19"/>
    <x v="91"/>
    <n v="2017"/>
    <n v="1"/>
    <x v="12"/>
    <n v="1.498474135369094"/>
    <m/>
    <s v="Cristian"/>
  </r>
  <r>
    <n v="5"/>
    <n v="19"/>
    <x v="91"/>
    <n v="2017"/>
    <n v="1"/>
    <x v="13"/>
    <n v="12.462453197141482"/>
    <m/>
    <s v="Cristian"/>
  </r>
  <r>
    <n v="5"/>
    <n v="19"/>
    <x v="91"/>
    <n v="2017"/>
    <n v="1"/>
    <x v="14"/>
    <n v="7.5284820820090808"/>
    <m/>
    <s v="Cristian"/>
  </r>
  <r>
    <n v="5"/>
    <n v="19"/>
    <x v="91"/>
    <n v="2017"/>
    <n v="1"/>
    <x v="15"/>
    <n v="5.0748260019368105"/>
    <m/>
    <s v="Cristian"/>
  </r>
  <r>
    <n v="5"/>
    <n v="19"/>
    <x v="91"/>
    <n v="2017"/>
    <n v="1"/>
    <x v="16"/>
    <n v="7.987012863773634"/>
    <m/>
    <s v="Cristian"/>
  </r>
  <r>
    <n v="5"/>
    <n v="19"/>
    <x v="91"/>
    <n v="2017"/>
    <n v="1"/>
    <x v="17"/>
    <n v="10.655083644757807"/>
    <m/>
    <s v="Cristian"/>
  </r>
  <r>
    <n v="5"/>
    <n v="19"/>
    <x v="91"/>
    <n v="2017"/>
    <n v="1"/>
    <x v="18"/>
    <n v="14.855721196855187"/>
    <m/>
    <s v="Cristian"/>
  </r>
  <r>
    <n v="1"/>
    <n v="1"/>
    <x v="92"/>
    <n v="2022"/>
    <n v="1"/>
    <x v="0"/>
    <n v="54.070676748092694"/>
    <m/>
    <s v="Cristian"/>
  </r>
  <r>
    <n v="1"/>
    <n v="1"/>
    <x v="92"/>
    <n v="2022"/>
    <n v="1"/>
    <x v="1"/>
    <n v="51.951997146137813"/>
    <m/>
    <s v="Cristian"/>
  </r>
  <r>
    <n v="1"/>
    <n v="1"/>
    <x v="92"/>
    <n v="2022"/>
    <n v="1"/>
    <x v="2"/>
    <n v="50.746213211735096"/>
    <m/>
    <s v="Cristian"/>
  </r>
  <r>
    <n v="1"/>
    <n v="1"/>
    <x v="92"/>
    <n v="2022"/>
    <n v="1"/>
    <x v="3"/>
    <n v="51.849455593877458"/>
    <m/>
    <s v="Cristian"/>
  </r>
  <r>
    <n v="1"/>
    <n v="1"/>
    <x v="92"/>
    <n v="2022"/>
    <n v="1"/>
    <x v="4"/>
    <n v="50.466950410283459"/>
    <m/>
    <s v="Cristian"/>
  </r>
  <r>
    <n v="1"/>
    <n v="1"/>
    <x v="92"/>
    <n v="2022"/>
    <n v="1"/>
    <x v="5"/>
    <n v="50.28724794061538"/>
    <m/>
    <s v="Cristian"/>
  </r>
  <r>
    <n v="1"/>
    <n v="1"/>
    <x v="92"/>
    <n v="2022"/>
    <n v="1"/>
    <x v="6"/>
    <n v="51.87556266880064"/>
    <m/>
    <s v="Cristian"/>
  </r>
  <r>
    <n v="1"/>
    <n v="1"/>
    <x v="92"/>
    <n v="2022"/>
    <n v="1"/>
    <x v="7"/>
    <n v="51.521506456573647"/>
    <m/>
    <s v="Cristian"/>
  </r>
  <r>
    <n v="1"/>
    <n v="1"/>
    <x v="92"/>
    <n v="2022"/>
    <n v="1"/>
    <x v="8"/>
    <n v="53.344695882766196"/>
    <m/>
    <s v="Cristian"/>
  </r>
  <r>
    <n v="1"/>
    <n v="1"/>
    <x v="92"/>
    <n v="2022"/>
    <n v="1"/>
    <x v="9"/>
    <n v="52.580294950301031"/>
    <m/>
    <s v="Cristian"/>
  </r>
  <r>
    <n v="1"/>
    <n v="1"/>
    <x v="92"/>
    <n v="2022"/>
    <n v="1"/>
    <x v="10"/>
    <n v="52.824643568471785"/>
    <m/>
    <s v="Cristian"/>
  </r>
  <r>
    <n v="1"/>
    <n v="1"/>
    <x v="92"/>
    <n v="2022"/>
    <n v="1"/>
    <x v="11"/>
    <n v="50.470190815301741"/>
    <m/>
    <s v="Cristian"/>
  </r>
  <r>
    <n v="1"/>
    <n v="1"/>
    <x v="92"/>
    <n v="2022"/>
    <n v="1"/>
    <x v="12"/>
    <n v="58.148268320234578"/>
    <m/>
    <s v="Cristian"/>
  </r>
  <r>
    <n v="1"/>
    <n v="1"/>
    <x v="92"/>
    <n v="2022"/>
    <n v="1"/>
    <x v="13"/>
    <n v="58.403341058323676"/>
    <m/>
    <s v="Cristian"/>
  </r>
  <r>
    <n v="1"/>
    <n v="1"/>
    <x v="92"/>
    <n v="2022"/>
    <n v="1"/>
    <x v="14"/>
    <n v="53.577599046767951"/>
    <m/>
    <s v="Cristian"/>
  </r>
  <r>
    <n v="1"/>
    <n v="1"/>
    <x v="92"/>
    <n v="2022"/>
    <n v="1"/>
    <x v="15"/>
    <n v="50.49487595966206"/>
    <m/>
    <s v="Cristian"/>
  </r>
  <r>
    <n v="1"/>
    <n v="1"/>
    <x v="92"/>
    <n v="2022"/>
    <n v="1"/>
    <x v="16"/>
    <n v="49.149872345048621"/>
    <m/>
    <s v="Cristian"/>
  </r>
  <r>
    <n v="1"/>
    <n v="1"/>
    <x v="92"/>
    <n v="2022"/>
    <n v="1"/>
    <x v="17"/>
    <n v="50.814668660305522"/>
    <m/>
    <s v="Cristian"/>
  </r>
  <r>
    <n v="1"/>
    <n v="1"/>
    <x v="92"/>
    <n v="2022"/>
    <n v="1"/>
    <x v="18"/>
    <n v="50.167172517200932"/>
    <m/>
    <s v="Cristian"/>
  </r>
  <r>
    <n v="4"/>
    <n v="15"/>
    <x v="93"/>
    <n v="2021"/>
    <n v="6"/>
    <x v="0"/>
    <n v="89.844821548762468"/>
    <m/>
    <s v="Cristian"/>
  </r>
  <r>
    <n v="4"/>
    <n v="15"/>
    <x v="93"/>
    <n v="2021"/>
    <n v="6"/>
    <x v="1"/>
    <n v="93.170369769874739"/>
    <m/>
    <s v="Cristian"/>
  </r>
  <r>
    <n v="4"/>
    <n v="15"/>
    <x v="93"/>
    <n v="2021"/>
    <n v="6"/>
    <x v="2"/>
    <n v="72.70953403358331"/>
    <m/>
    <s v="Cristian"/>
  </r>
  <r>
    <n v="4"/>
    <n v="15"/>
    <x v="93"/>
    <n v="2021"/>
    <n v="6"/>
    <x v="3"/>
    <n v="70.035205535014057"/>
    <m/>
    <s v="Cristian"/>
  </r>
  <r>
    <n v="4"/>
    <n v="15"/>
    <x v="93"/>
    <n v="2021"/>
    <n v="6"/>
    <x v="4"/>
    <n v="69.566159360253835"/>
    <m/>
    <s v="Cristian"/>
  </r>
  <r>
    <n v="4"/>
    <n v="15"/>
    <x v="93"/>
    <n v="2021"/>
    <n v="6"/>
    <x v="5"/>
    <n v="73.857211504373993"/>
    <m/>
    <s v="Cristian"/>
  </r>
  <r>
    <n v="4"/>
    <n v="15"/>
    <x v="93"/>
    <n v="2021"/>
    <n v="6"/>
    <x v="6"/>
    <n v="74.914383532714069"/>
    <m/>
    <s v="Cristian"/>
  </r>
  <r>
    <n v="4"/>
    <n v="15"/>
    <x v="93"/>
    <n v="2021"/>
    <n v="6"/>
    <x v="7"/>
    <n v="80.320964739062646"/>
    <m/>
    <s v="Cristian"/>
  </r>
  <r>
    <n v="4"/>
    <n v="15"/>
    <x v="93"/>
    <n v="2021"/>
    <n v="6"/>
    <x v="8"/>
    <n v="87.270573339855687"/>
    <m/>
    <s v="Cristian"/>
  </r>
  <r>
    <n v="4"/>
    <n v="15"/>
    <x v="93"/>
    <n v="2021"/>
    <n v="6"/>
    <x v="9"/>
    <n v="84.305569527764817"/>
    <m/>
    <s v="Cristian"/>
  </r>
  <r>
    <n v="4"/>
    <n v="15"/>
    <x v="93"/>
    <n v="2021"/>
    <n v="6"/>
    <x v="10"/>
    <n v="85.592941490563021"/>
    <m/>
    <s v="Cristian"/>
  </r>
  <r>
    <n v="4"/>
    <n v="15"/>
    <x v="93"/>
    <n v="2021"/>
    <n v="6"/>
    <x v="11"/>
    <n v="88.387410366186444"/>
    <m/>
    <s v="Cristian"/>
  </r>
  <r>
    <n v="4"/>
    <n v="15"/>
    <x v="93"/>
    <n v="2021"/>
    <n v="6"/>
    <x v="12"/>
    <n v="96.08218223108851"/>
    <m/>
    <s v="Cristian"/>
  </r>
  <r>
    <n v="4"/>
    <n v="15"/>
    <x v="93"/>
    <n v="2021"/>
    <n v="6"/>
    <x v="13"/>
    <n v="70.61017890282082"/>
    <m/>
    <s v="Cristian"/>
  </r>
  <r>
    <n v="4"/>
    <n v="15"/>
    <x v="93"/>
    <n v="2021"/>
    <n v="6"/>
    <x v="14"/>
    <n v="84.385309069222529"/>
    <m/>
    <s v="Cristian"/>
  </r>
  <r>
    <n v="4"/>
    <n v="15"/>
    <x v="93"/>
    <n v="2021"/>
    <n v="6"/>
    <x v="15"/>
    <n v="85.339993087806789"/>
    <m/>
    <s v="Cristian"/>
  </r>
  <r>
    <n v="4"/>
    <n v="15"/>
    <x v="93"/>
    <n v="2021"/>
    <n v="6"/>
    <x v="16"/>
    <n v="79.742727004247158"/>
    <m/>
    <s v="Cristian"/>
  </r>
  <r>
    <n v="4"/>
    <n v="15"/>
    <x v="93"/>
    <n v="2021"/>
    <n v="6"/>
    <x v="17"/>
    <n v="73.569724179577022"/>
    <m/>
    <s v="Cristian"/>
  </r>
  <r>
    <n v="4"/>
    <n v="15"/>
    <x v="93"/>
    <n v="2021"/>
    <n v="6"/>
    <x v="18"/>
    <n v="64.328076818120294"/>
    <m/>
    <s v="Cristian"/>
  </r>
  <r>
    <n v="1"/>
    <n v="10"/>
    <x v="94"/>
    <n v="2021"/>
    <n v="12"/>
    <x v="0"/>
    <n v="7768"/>
    <s v="Población víctima"/>
    <s v="Catalina"/>
  </r>
  <r>
    <n v="1"/>
    <n v="10"/>
    <x v="94"/>
    <n v="2021"/>
    <n v="12"/>
    <x v="1"/>
    <n v="3984"/>
    <s v="Población víctima"/>
    <s v="Catalina"/>
  </r>
  <r>
    <n v="1"/>
    <n v="10"/>
    <x v="94"/>
    <n v="2021"/>
    <n v="12"/>
    <x v="2"/>
    <n v="7048"/>
    <s v="Población víctima"/>
    <s v="Catalina"/>
  </r>
  <r>
    <n v="1"/>
    <n v="10"/>
    <x v="94"/>
    <n v="2021"/>
    <n v="12"/>
    <x v="3"/>
    <n v="11910"/>
    <s v="Población víctima"/>
    <s v="Catalina"/>
  </r>
  <r>
    <n v="1"/>
    <n v="10"/>
    <x v="94"/>
    <n v="2021"/>
    <n v="12"/>
    <x v="4"/>
    <n v="20252"/>
    <s v="Población víctima"/>
    <s v="Catalina"/>
  </r>
  <r>
    <n v="1"/>
    <n v="10"/>
    <x v="94"/>
    <n v="2021"/>
    <n v="12"/>
    <x v="5"/>
    <n v="6857"/>
    <s v="Población víctima"/>
    <s v="Catalina"/>
  </r>
  <r>
    <n v="1"/>
    <n v="10"/>
    <x v="94"/>
    <n v="2021"/>
    <n v="12"/>
    <x v="6"/>
    <n v="38865"/>
    <s v="Población víctima"/>
    <s v="Catalina"/>
  </r>
  <r>
    <n v="1"/>
    <n v="10"/>
    <x v="94"/>
    <n v="2021"/>
    <n v="12"/>
    <x v="7"/>
    <n v="41870"/>
    <s v="Población víctima"/>
    <s v="Catalina"/>
  </r>
  <r>
    <n v="1"/>
    <n v="10"/>
    <x v="94"/>
    <n v="2021"/>
    <n v="12"/>
    <x v="8"/>
    <n v="6320"/>
    <s v="Población víctima"/>
    <s v="Catalina"/>
  </r>
  <r>
    <n v="1"/>
    <n v="10"/>
    <x v="94"/>
    <n v="2021"/>
    <n v="12"/>
    <x v="9"/>
    <n v="19573"/>
    <s v="Población víctima"/>
    <s v="Catalina"/>
  </r>
  <r>
    <n v="1"/>
    <n v="10"/>
    <x v="94"/>
    <n v="2021"/>
    <n v="12"/>
    <x v="10"/>
    <n v="31074"/>
    <s v="Población víctima"/>
    <s v="Catalina"/>
  </r>
  <r>
    <n v="1"/>
    <n v="10"/>
    <x v="94"/>
    <n v="2021"/>
    <n v="12"/>
    <x v="11"/>
    <n v="4606"/>
    <s v="Población víctima"/>
    <s v="Catalina"/>
  </r>
  <r>
    <n v="1"/>
    <n v="10"/>
    <x v="94"/>
    <n v="2021"/>
    <n v="12"/>
    <x v="12"/>
    <n v="3395"/>
    <s v="Población víctima"/>
    <s v="Catalina"/>
  </r>
  <r>
    <n v="1"/>
    <n v="10"/>
    <x v="94"/>
    <n v="2021"/>
    <n v="12"/>
    <x v="13"/>
    <n v="4623"/>
    <s v="Población víctima"/>
    <s v="Catalina"/>
  </r>
  <r>
    <n v="1"/>
    <n v="10"/>
    <x v="94"/>
    <n v="2021"/>
    <n v="12"/>
    <x v="14"/>
    <n v="2319"/>
    <s v="Población víctima"/>
    <s v="Catalina"/>
  </r>
  <r>
    <n v="1"/>
    <n v="10"/>
    <x v="94"/>
    <n v="2021"/>
    <n v="12"/>
    <x v="15"/>
    <n v="6611"/>
    <s v="Población víctima"/>
    <s v="Catalina"/>
  </r>
  <r>
    <n v="1"/>
    <n v="10"/>
    <x v="94"/>
    <n v="2021"/>
    <n v="12"/>
    <x v="16"/>
    <n v="1398"/>
    <s v="Población víctima"/>
    <s v="Catalina"/>
  </r>
  <r>
    <n v="1"/>
    <n v="10"/>
    <x v="94"/>
    <n v="2021"/>
    <n v="12"/>
    <x v="17"/>
    <n v="14484"/>
    <s v="Población víctima"/>
    <s v="Catalina"/>
  </r>
  <r>
    <n v="1"/>
    <n v="10"/>
    <x v="94"/>
    <n v="2021"/>
    <n v="12"/>
    <x v="18"/>
    <n v="38912"/>
    <s v="Población víctima"/>
    <s v="Catalina"/>
  </r>
  <r>
    <n v="1"/>
    <n v="11"/>
    <x v="95"/>
    <n v="2022"/>
    <n v="5"/>
    <x v="0"/>
    <n v="105375"/>
    <s v="Personas en SISBEN IV [2022]"/>
    <s v="Catalina"/>
  </r>
  <r>
    <n v="1"/>
    <n v="11"/>
    <x v="95"/>
    <n v="2022"/>
    <n v="5"/>
    <x v="1"/>
    <n v="17123"/>
    <s v="Personas en SISBEN IV [2022]"/>
    <s v="Catalina"/>
  </r>
  <r>
    <n v="1"/>
    <n v="11"/>
    <x v="95"/>
    <n v="2022"/>
    <n v="5"/>
    <x v="2"/>
    <n v="44554"/>
    <s v="Personas en SISBEN IV [2022]"/>
    <s v="Catalina"/>
  </r>
  <r>
    <n v="1"/>
    <n v="11"/>
    <x v="95"/>
    <n v="2022"/>
    <n v="5"/>
    <x v="3"/>
    <n v="266525"/>
    <s v="Personas en SISBEN IV [2022]"/>
    <s v="Catalina"/>
  </r>
  <r>
    <n v="1"/>
    <n v="11"/>
    <x v="95"/>
    <n v="2022"/>
    <n v="5"/>
    <x v="4"/>
    <n v="300925"/>
    <s v="Personas en SISBEN IV [2022]"/>
    <s v="Catalina"/>
  </r>
  <r>
    <n v="1"/>
    <n v="11"/>
    <x v="95"/>
    <n v="2022"/>
    <n v="5"/>
    <x v="5"/>
    <n v="105135"/>
    <s v="Personas en SISBEN IV [2022]"/>
    <s v="Catalina"/>
  </r>
  <r>
    <n v="1"/>
    <n v="11"/>
    <x v="95"/>
    <n v="2022"/>
    <n v="5"/>
    <x v="6"/>
    <n v="509312"/>
    <s v="Personas en SISBEN IV [2022]"/>
    <s v="Catalina"/>
  </r>
  <r>
    <n v="1"/>
    <n v="11"/>
    <x v="95"/>
    <n v="2022"/>
    <n v="5"/>
    <x v="7"/>
    <n v="440196"/>
    <s v="Personas en SISBEN IV [2022]"/>
    <s v="Catalina"/>
  </r>
  <r>
    <n v="1"/>
    <n v="11"/>
    <x v="95"/>
    <n v="2022"/>
    <n v="5"/>
    <x v="8"/>
    <n v="71413"/>
    <s v="Personas en SISBEN IV [2022]"/>
    <s v="Catalina"/>
  </r>
  <r>
    <n v="1"/>
    <n v="11"/>
    <x v="95"/>
    <n v="2022"/>
    <n v="5"/>
    <x v="9"/>
    <n v="333574"/>
    <s v="Personas en SISBEN IV [2022]"/>
    <s v="Catalina"/>
  </r>
  <r>
    <n v="1"/>
    <n v="11"/>
    <x v="95"/>
    <n v="2022"/>
    <n v="5"/>
    <x v="10"/>
    <n v="396668"/>
    <s v="Personas en SISBEN IV [2022]"/>
    <s v="Catalina"/>
  </r>
  <r>
    <n v="1"/>
    <n v="11"/>
    <x v="95"/>
    <n v="2022"/>
    <n v="5"/>
    <x v="11"/>
    <n v="16559"/>
    <s v="Personas en SISBEN IV [2022]"/>
    <s v="Catalina"/>
  </r>
  <r>
    <n v="1"/>
    <n v="11"/>
    <x v="95"/>
    <n v="2022"/>
    <n v="5"/>
    <x v="12"/>
    <n v="3517"/>
    <s v="Personas en SISBEN IV [2022]"/>
    <s v="Catalina"/>
  </r>
  <r>
    <n v="1"/>
    <n v="11"/>
    <x v="95"/>
    <n v="2022"/>
    <n v="5"/>
    <x v="13"/>
    <n v="25024"/>
    <s v="Personas en SISBEN IV [2022]"/>
    <s v="Catalina"/>
  </r>
  <r>
    <n v="1"/>
    <n v="11"/>
    <x v="95"/>
    <n v="2022"/>
    <n v="5"/>
    <x v="14"/>
    <n v="24863"/>
    <s v="Personas en SISBEN IV [2022]"/>
    <s v="Catalina"/>
  </r>
  <r>
    <n v="1"/>
    <n v="11"/>
    <x v="95"/>
    <n v="2022"/>
    <n v="5"/>
    <x v="15"/>
    <n v="33528"/>
    <s v="Personas en SISBEN IV [2022]"/>
    <s v="Catalina"/>
  </r>
  <r>
    <n v="1"/>
    <n v="11"/>
    <x v="95"/>
    <n v="2022"/>
    <n v="5"/>
    <x v="16"/>
    <n v="8194"/>
    <s v="Personas en SISBEN IV [2022]"/>
    <s v="Catalina"/>
  </r>
  <r>
    <n v="1"/>
    <n v="11"/>
    <x v="95"/>
    <n v="2022"/>
    <n v="5"/>
    <x v="17"/>
    <n v="250447"/>
    <s v="Personas en SISBEN IV [2022]"/>
    <s v="Catalina"/>
  </r>
  <r>
    <n v="1"/>
    <n v="11"/>
    <x v="95"/>
    <n v="2022"/>
    <n v="5"/>
    <x v="18"/>
    <n v="494109"/>
    <s v="Personas en SISBEN IV [2022]"/>
    <s v="Catalina"/>
  </r>
  <r>
    <n v="1"/>
    <n v="11"/>
    <x v="96"/>
    <n v="2023"/>
    <n v="5"/>
    <x v="0"/>
    <n v="9481"/>
    <s v="Personas en SISBEN IV, Grupo A: Pobreza Extrema"/>
    <s v="Cristian"/>
  </r>
  <r>
    <n v="1"/>
    <n v="11"/>
    <x v="96"/>
    <n v="2023"/>
    <n v="5"/>
    <x v="1"/>
    <n v="1810"/>
    <s v="Personas en SISBEN IV, Grupo A: Pobreza Extrema"/>
    <s v="Cristian"/>
  </r>
  <r>
    <n v="1"/>
    <n v="11"/>
    <x v="96"/>
    <n v="2023"/>
    <n v="5"/>
    <x v="2"/>
    <n v="6793"/>
    <s v="Personas en SISBEN IV, Grupo A: Pobreza Extrema"/>
    <s v="Cristian"/>
  </r>
  <r>
    <n v="1"/>
    <n v="11"/>
    <x v="96"/>
    <n v="2023"/>
    <n v="5"/>
    <x v="3"/>
    <n v="23873"/>
    <s v="Personas en SISBEN IV, Grupo A: Pobreza Extrema"/>
    <s v="Cristian"/>
  </r>
  <r>
    <n v="1"/>
    <n v="11"/>
    <x v="96"/>
    <n v="2023"/>
    <n v="5"/>
    <x v="4"/>
    <n v="33592"/>
    <s v="Personas en SISBEN IV, Grupo A: Pobreza Extrema"/>
    <s v="Cristian"/>
  </r>
  <r>
    <n v="1"/>
    <n v="11"/>
    <x v="96"/>
    <n v="2023"/>
    <n v="5"/>
    <x v="5"/>
    <n v="6962"/>
    <s v="Personas en SISBEN IV, Grupo A: Pobreza Extrema"/>
    <s v="Cristian"/>
  </r>
  <r>
    <n v="1"/>
    <n v="11"/>
    <x v="96"/>
    <n v="2023"/>
    <n v="5"/>
    <x v="6"/>
    <n v="41467"/>
    <s v="Personas en SISBEN IV, Grupo A: Pobreza Extrema"/>
    <s v="Cristian"/>
  </r>
  <r>
    <n v="1"/>
    <n v="11"/>
    <x v="96"/>
    <n v="2023"/>
    <n v="5"/>
    <x v="7"/>
    <n v="33069"/>
    <s v="Personas en SISBEN IV, Grupo A: Pobreza Extrema"/>
    <s v="Cristian"/>
  </r>
  <r>
    <n v="1"/>
    <n v="11"/>
    <x v="96"/>
    <n v="2023"/>
    <n v="5"/>
    <x v="8"/>
    <n v="6672"/>
    <s v="Personas en SISBEN IV, Grupo A: Pobreza Extrema"/>
    <s v="Cristian"/>
  </r>
  <r>
    <n v="1"/>
    <n v="11"/>
    <x v="96"/>
    <n v="2023"/>
    <n v="5"/>
    <x v="9"/>
    <n v="17051"/>
    <s v="Personas en SISBEN IV, Grupo A: Pobreza Extrema"/>
    <s v="Cristian"/>
  </r>
  <r>
    <n v="1"/>
    <n v="11"/>
    <x v="96"/>
    <n v="2023"/>
    <n v="5"/>
    <x v="10"/>
    <n v="26744"/>
    <s v="Personas en SISBEN IV, Grupo A: Pobreza Extrema"/>
    <s v="Cristian"/>
  </r>
  <r>
    <n v="1"/>
    <n v="11"/>
    <x v="96"/>
    <n v="2023"/>
    <n v="5"/>
    <x v="11"/>
    <n v="1269"/>
    <s v="Personas en SISBEN IV, Grupo A: Pobreza Extrema"/>
    <s v="Cristian"/>
  </r>
  <r>
    <n v="1"/>
    <n v="11"/>
    <x v="96"/>
    <n v="2023"/>
    <n v="5"/>
    <x v="12"/>
    <n v="219"/>
    <s v="Personas en SISBEN IV, Grupo A: Pobreza Extrema"/>
    <s v="Cristian"/>
  </r>
  <r>
    <n v="1"/>
    <n v="11"/>
    <x v="96"/>
    <n v="2023"/>
    <n v="5"/>
    <x v="13"/>
    <n v="2793"/>
    <s v="Personas en SISBEN IV, Grupo A: Pobreza Extrema"/>
    <s v="Cristian"/>
  </r>
  <r>
    <n v="1"/>
    <n v="11"/>
    <x v="96"/>
    <n v="2023"/>
    <n v="5"/>
    <x v="14"/>
    <n v="1365"/>
    <s v="Personas en SISBEN IV, Grupo A: Pobreza Extrema"/>
    <s v="Cristian"/>
  </r>
  <r>
    <n v="1"/>
    <n v="11"/>
    <x v="96"/>
    <n v="2023"/>
    <n v="5"/>
    <x v="15"/>
    <n v="2321"/>
    <s v="Personas en SISBEN IV, Grupo A: Pobreza Extrema"/>
    <s v="Cristian"/>
  </r>
  <r>
    <n v="1"/>
    <n v="11"/>
    <x v="96"/>
    <n v="2023"/>
    <n v="5"/>
    <x v="16"/>
    <n v="1113"/>
    <s v="Personas en SISBEN IV, Grupo A: Pobreza Extrema"/>
    <s v="Cristian"/>
  </r>
  <r>
    <n v="1"/>
    <n v="11"/>
    <x v="96"/>
    <n v="2023"/>
    <n v="5"/>
    <x v="17"/>
    <n v="20635"/>
    <s v="Personas en SISBEN IV, Grupo A: Pobreza Extrema"/>
    <s v="Cristian"/>
  </r>
  <r>
    <n v="1"/>
    <n v="11"/>
    <x v="96"/>
    <n v="2023"/>
    <n v="5"/>
    <x v="18"/>
    <n v="66259"/>
    <s v="Personas en SISBEN IV, Grupo A: Pobreza Extrema"/>
    <s v="Cristian"/>
  </r>
  <r>
    <n v="1"/>
    <n v="11"/>
    <x v="97"/>
    <n v="2023"/>
    <n v="5"/>
    <x v="0"/>
    <n v="35542"/>
    <s v="Personas en SISBEN IV, Grupo B: Pobreza Moderada"/>
    <s v="Catalina"/>
  </r>
  <r>
    <n v="1"/>
    <n v="11"/>
    <x v="97"/>
    <n v="2023"/>
    <n v="5"/>
    <x v="1"/>
    <n v="6233"/>
    <s v="Personas en SISBEN IV, Grupo B: Pobreza Moderada"/>
    <s v="Catalina"/>
  </r>
  <r>
    <n v="1"/>
    <n v="11"/>
    <x v="97"/>
    <n v="2023"/>
    <n v="5"/>
    <x v="2"/>
    <n v="18433"/>
    <s v="Personas en SISBEN IV, Grupo B: Pobreza Moderada"/>
    <s v="Catalina"/>
  </r>
  <r>
    <n v="1"/>
    <n v="11"/>
    <x v="97"/>
    <n v="2023"/>
    <n v="5"/>
    <x v="3"/>
    <n v="91708"/>
    <s v="Personas en SISBEN IV, Grupo B: Pobreza Moderada"/>
    <s v="Catalina"/>
  </r>
  <r>
    <n v="1"/>
    <n v="11"/>
    <x v="97"/>
    <n v="2023"/>
    <n v="5"/>
    <x v="4"/>
    <n v="108882"/>
    <s v="Personas en SISBEN IV, Grupo B: Pobreza Moderada"/>
    <s v="Catalina"/>
  </r>
  <r>
    <n v="1"/>
    <n v="11"/>
    <x v="97"/>
    <n v="2023"/>
    <n v="5"/>
    <x v="5"/>
    <n v="32989"/>
    <s v="Personas en SISBEN IV, Grupo B: Pobreza Moderada"/>
    <s v="Catalina"/>
  </r>
  <r>
    <n v="1"/>
    <n v="11"/>
    <x v="97"/>
    <n v="2023"/>
    <n v="5"/>
    <x v="6"/>
    <n v="170089"/>
    <s v="Personas en SISBEN IV, Grupo B: Pobreza Moderada"/>
    <s v="Catalina"/>
  </r>
  <r>
    <n v="1"/>
    <n v="11"/>
    <x v="97"/>
    <n v="2023"/>
    <n v="5"/>
    <x v="7"/>
    <n v="138016"/>
    <s v="Personas en SISBEN IV, Grupo B: Pobreza Moderada"/>
    <s v="Catalina"/>
  </r>
  <r>
    <n v="1"/>
    <n v="11"/>
    <x v="97"/>
    <n v="2023"/>
    <n v="5"/>
    <x v="8"/>
    <n v="24862"/>
    <s v="Personas en SISBEN IV, Grupo B: Pobreza Moderada"/>
    <s v="Catalina"/>
  </r>
  <r>
    <n v="1"/>
    <n v="11"/>
    <x v="97"/>
    <n v="2023"/>
    <n v="5"/>
    <x v="9"/>
    <n v="79315"/>
    <s v="Personas en SISBEN IV, Grupo B: Pobreza Moderada"/>
    <s v="Catalina"/>
  </r>
  <r>
    <n v="1"/>
    <n v="11"/>
    <x v="97"/>
    <n v="2023"/>
    <n v="5"/>
    <x v="10"/>
    <n v="118099"/>
    <s v="Personas en SISBEN IV, Grupo B: Pobreza Moderada"/>
    <s v="Catalina"/>
  </r>
  <r>
    <n v="1"/>
    <n v="11"/>
    <x v="97"/>
    <n v="2023"/>
    <n v="5"/>
    <x v="11"/>
    <n v="6162"/>
    <s v="Personas en SISBEN IV, Grupo B: Pobreza Moderada"/>
    <s v="Catalina"/>
  </r>
  <r>
    <n v="1"/>
    <n v="11"/>
    <x v="97"/>
    <n v="2023"/>
    <n v="5"/>
    <x v="12"/>
    <n v="1032"/>
    <s v="Personas en SISBEN IV, Grupo B: Pobreza Moderada"/>
    <s v="Catalina"/>
  </r>
  <r>
    <n v="1"/>
    <n v="11"/>
    <x v="97"/>
    <n v="2023"/>
    <n v="5"/>
    <x v="13"/>
    <n v="8886"/>
    <s v="Personas en SISBEN IV, Grupo B: Pobreza Moderada"/>
    <s v="Catalina"/>
  </r>
  <r>
    <n v="1"/>
    <n v="11"/>
    <x v="97"/>
    <n v="2023"/>
    <n v="5"/>
    <x v="14"/>
    <n v="7137"/>
    <s v="Personas en SISBEN IV, Grupo B: Pobreza Moderada"/>
    <s v="Catalina"/>
  </r>
  <r>
    <n v="1"/>
    <n v="11"/>
    <x v="97"/>
    <n v="2023"/>
    <n v="5"/>
    <x v="15"/>
    <n v="11542"/>
    <s v="Personas en SISBEN IV, Grupo B: Pobreza Moderada"/>
    <s v="Catalina"/>
  </r>
  <r>
    <n v="1"/>
    <n v="11"/>
    <x v="97"/>
    <n v="2023"/>
    <n v="5"/>
    <x v="16"/>
    <n v="3135"/>
    <s v="Personas en SISBEN IV, Grupo B: Pobreza Moderada"/>
    <s v="Catalina"/>
  </r>
  <r>
    <n v="1"/>
    <n v="11"/>
    <x v="97"/>
    <n v="2023"/>
    <n v="5"/>
    <x v="17"/>
    <n v="83816"/>
    <s v="Personas en SISBEN IV, Grupo B: Pobreza Moderada"/>
    <s v="Catalina"/>
  </r>
  <r>
    <n v="1"/>
    <n v="11"/>
    <x v="97"/>
    <n v="2023"/>
    <n v="5"/>
    <x v="18"/>
    <n v="181526"/>
    <s v="Personas en SISBEN IV, Grupo B: Pobreza Moderada"/>
    <s v="Catalina"/>
  </r>
  <r>
    <n v="1"/>
    <n v="11"/>
    <x v="98"/>
    <n v="2023"/>
    <n v="5"/>
    <x v="0"/>
    <n v="45693"/>
    <s v="Personas en SISBEN IV, Grupo C: Vulnerable"/>
    <s v="Catalina"/>
  </r>
  <r>
    <n v="1"/>
    <n v="11"/>
    <x v="98"/>
    <n v="2023"/>
    <n v="5"/>
    <x v="1"/>
    <n v="7510"/>
    <s v="Personas en SISBEN IV, Grupo C: Vulnerable"/>
    <s v="Catalina"/>
  </r>
  <r>
    <n v="1"/>
    <n v="11"/>
    <x v="98"/>
    <n v="2023"/>
    <n v="5"/>
    <x v="2"/>
    <n v="16561"/>
    <s v="Personas en SISBEN IV, Grupo C: Vulnerable"/>
    <s v="Catalina"/>
  </r>
  <r>
    <n v="1"/>
    <n v="11"/>
    <x v="98"/>
    <n v="2023"/>
    <n v="5"/>
    <x v="3"/>
    <n v="116911"/>
    <s v="Personas en SISBEN IV, Grupo C: Vulnerable"/>
    <s v="Catalina"/>
  </r>
  <r>
    <n v="1"/>
    <n v="11"/>
    <x v="98"/>
    <n v="2023"/>
    <n v="5"/>
    <x v="4"/>
    <n v="129316"/>
    <s v="Personas en SISBEN IV, Grupo C: Vulnerable"/>
    <s v="Catalina"/>
  </r>
  <r>
    <n v="1"/>
    <n v="11"/>
    <x v="98"/>
    <n v="2023"/>
    <n v="5"/>
    <x v="5"/>
    <n v="46912"/>
    <s v="Personas en SISBEN IV, Grupo C: Vulnerable"/>
    <s v="Catalina"/>
  </r>
  <r>
    <n v="1"/>
    <n v="11"/>
    <x v="98"/>
    <n v="2023"/>
    <n v="5"/>
    <x v="6"/>
    <n v="239045"/>
    <s v="Personas en SISBEN IV, Grupo C: Vulnerable"/>
    <s v="Catalina"/>
  </r>
  <r>
    <n v="1"/>
    <n v="11"/>
    <x v="98"/>
    <n v="2023"/>
    <n v="5"/>
    <x v="7"/>
    <n v="197788"/>
    <s v="Personas en SISBEN IV, Grupo C: Vulnerable"/>
    <s v="Catalina"/>
  </r>
  <r>
    <n v="1"/>
    <n v="11"/>
    <x v="98"/>
    <n v="2023"/>
    <n v="5"/>
    <x v="8"/>
    <n v="31133"/>
    <s v="Personas en SISBEN IV, Grupo C: Vulnerable"/>
    <s v="Catalina"/>
  </r>
  <r>
    <n v="1"/>
    <n v="11"/>
    <x v="98"/>
    <n v="2023"/>
    <n v="5"/>
    <x v="9"/>
    <n v="155270"/>
    <s v="Personas en SISBEN IV, Grupo C: Vulnerable"/>
    <s v="Catalina"/>
  </r>
  <r>
    <n v="1"/>
    <n v="11"/>
    <x v="98"/>
    <n v="2023"/>
    <n v="5"/>
    <x v="10"/>
    <n v="183042"/>
    <s v="Personas en SISBEN IV, Grupo C: Vulnerable"/>
    <s v="Catalina"/>
  </r>
  <r>
    <n v="1"/>
    <n v="11"/>
    <x v="98"/>
    <n v="2023"/>
    <n v="5"/>
    <x v="11"/>
    <n v="7419"/>
    <s v="Personas en SISBEN IV, Grupo C: Vulnerable"/>
    <s v="Catalina"/>
  </r>
  <r>
    <n v="1"/>
    <n v="11"/>
    <x v="98"/>
    <n v="2023"/>
    <n v="5"/>
    <x v="12"/>
    <n v="1714"/>
    <s v="Personas en SISBEN IV, Grupo C: Vulnerable"/>
    <s v="Catalina"/>
  </r>
  <r>
    <n v="1"/>
    <n v="11"/>
    <x v="98"/>
    <n v="2023"/>
    <n v="5"/>
    <x v="13"/>
    <n v="10218"/>
    <s v="Personas en SISBEN IV, Grupo C: Vulnerable"/>
    <s v="Catalina"/>
  </r>
  <r>
    <n v="1"/>
    <n v="11"/>
    <x v="98"/>
    <n v="2023"/>
    <n v="5"/>
    <x v="14"/>
    <n v="11326"/>
    <s v="Personas en SISBEN IV, Grupo C: Vulnerable"/>
    <s v="Catalina"/>
  </r>
  <r>
    <n v="1"/>
    <n v="11"/>
    <x v="98"/>
    <n v="2023"/>
    <n v="5"/>
    <x v="15"/>
    <n v="16068"/>
    <s v="Personas en SISBEN IV, Grupo C: Vulnerable"/>
    <s v="Catalina"/>
  </r>
  <r>
    <n v="1"/>
    <n v="11"/>
    <x v="98"/>
    <n v="2023"/>
    <n v="5"/>
    <x v="16"/>
    <n v="3274"/>
    <s v="Personas en SISBEN IV, Grupo C: Vulnerable"/>
    <s v="Catalina"/>
  </r>
  <r>
    <n v="1"/>
    <n v="11"/>
    <x v="98"/>
    <n v="2023"/>
    <n v="5"/>
    <x v="17"/>
    <n v="112150"/>
    <s v="Personas en SISBEN IV, Grupo C: Vulnerable"/>
    <s v="Catalina"/>
  </r>
  <r>
    <n v="1"/>
    <n v="11"/>
    <x v="98"/>
    <n v="2023"/>
    <n v="5"/>
    <x v="18"/>
    <n v="196704"/>
    <s v="Personas en SISBEN IV, Grupo C: Vulnerable"/>
    <s v="Catalina"/>
  </r>
  <r>
    <n v="1"/>
    <n v="11"/>
    <x v="99"/>
    <n v="2023"/>
    <n v="5"/>
    <x v="0"/>
    <n v="14659"/>
    <s v="Personas en SISBEN IV, Grupo D: No Vulnerable"/>
    <s v="Catalina"/>
  </r>
  <r>
    <n v="1"/>
    <n v="11"/>
    <x v="99"/>
    <n v="2023"/>
    <n v="5"/>
    <x v="1"/>
    <n v="1570"/>
    <s v="Personas en SISBEN IV, Grupo D: No Vulnerable"/>
    <s v="Catalina"/>
  </r>
  <r>
    <n v="1"/>
    <n v="11"/>
    <x v="99"/>
    <n v="2023"/>
    <n v="5"/>
    <x v="2"/>
    <n v="2767"/>
    <s v="Personas en SISBEN IV, Grupo D: No Vulnerable"/>
    <s v="Catalina"/>
  </r>
  <r>
    <n v="1"/>
    <n v="11"/>
    <x v="99"/>
    <n v="2023"/>
    <n v="5"/>
    <x v="3"/>
    <n v="34033"/>
    <s v="Personas en SISBEN IV, Grupo D: No Vulnerable"/>
    <s v="Catalina"/>
  </r>
  <r>
    <n v="1"/>
    <n v="11"/>
    <x v="99"/>
    <n v="2023"/>
    <n v="5"/>
    <x v="4"/>
    <n v="29135"/>
    <s v="Personas en SISBEN IV, Grupo D: No Vulnerable"/>
    <s v="Catalina"/>
  </r>
  <r>
    <n v="1"/>
    <n v="11"/>
    <x v="99"/>
    <n v="2023"/>
    <n v="5"/>
    <x v="5"/>
    <n v="18272"/>
    <s v="Personas en SISBEN IV, Grupo D: No Vulnerable"/>
    <s v="Catalina"/>
  </r>
  <r>
    <n v="1"/>
    <n v="11"/>
    <x v="99"/>
    <n v="2023"/>
    <n v="5"/>
    <x v="6"/>
    <n v="58711"/>
    <s v="Personas en SISBEN IV, Grupo D: No Vulnerable"/>
    <s v="Catalina"/>
  </r>
  <r>
    <n v="1"/>
    <n v="11"/>
    <x v="99"/>
    <n v="2023"/>
    <n v="5"/>
    <x v="7"/>
    <n v="71323"/>
    <s v="Personas en SISBEN IV, Grupo D: No Vulnerable"/>
    <s v="Catalina"/>
  </r>
  <r>
    <n v="1"/>
    <n v="11"/>
    <x v="99"/>
    <n v="2023"/>
    <n v="5"/>
    <x v="8"/>
    <n v="8746"/>
    <s v="Personas en SISBEN IV, Grupo D: No Vulnerable"/>
    <s v="Catalina"/>
  </r>
  <r>
    <n v="1"/>
    <n v="11"/>
    <x v="99"/>
    <n v="2023"/>
    <n v="5"/>
    <x v="9"/>
    <n v="81938"/>
    <s v="Personas en SISBEN IV, Grupo D: No Vulnerable"/>
    <s v="Catalina"/>
  </r>
  <r>
    <n v="1"/>
    <n v="11"/>
    <x v="99"/>
    <n v="2023"/>
    <n v="5"/>
    <x v="10"/>
    <n v="68783"/>
    <s v="Personas en SISBEN IV, Grupo D: No Vulnerable"/>
    <s v="Catalina"/>
  </r>
  <r>
    <n v="1"/>
    <n v="11"/>
    <x v="99"/>
    <n v="2023"/>
    <n v="5"/>
    <x v="11"/>
    <n v="1709"/>
    <s v="Personas en SISBEN IV, Grupo D: No Vulnerable"/>
    <s v="Catalina"/>
  </r>
  <r>
    <n v="1"/>
    <n v="11"/>
    <x v="99"/>
    <n v="2023"/>
    <n v="5"/>
    <x v="12"/>
    <n v="552"/>
    <s v="Personas en SISBEN IV, Grupo D: No Vulnerable"/>
    <s v="Catalina"/>
  </r>
  <r>
    <n v="1"/>
    <n v="11"/>
    <x v="99"/>
    <n v="2023"/>
    <n v="5"/>
    <x v="13"/>
    <n v="3127"/>
    <s v="Personas en SISBEN IV, Grupo D: No Vulnerable"/>
    <s v="Catalina"/>
  </r>
  <r>
    <n v="1"/>
    <n v="11"/>
    <x v="99"/>
    <n v="2023"/>
    <n v="5"/>
    <x v="14"/>
    <n v="5035"/>
    <s v="Personas en SISBEN IV, Grupo D: No Vulnerable"/>
    <s v="Catalina"/>
  </r>
  <r>
    <n v="1"/>
    <n v="11"/>
    <x v="99"/>
    <n v="2023"/>
    <n v="5"/>
    <x v="15"/>
    <n v="3597"/>
    <s v="Personas en SISBEN IV, Grupo D: No Vulnerable"/>
    <s v="Catalina"/>
  </r>
  <r>
    <n v="1"/>
    <n v="11"/>
    <x v="99"/>
    <n v="2023"/>
    <n v="5"/>
    <x v="16"/>
    <n v="672"/>
    <s v="Personas en SISBEN IV, Grupo D: No Vulnerable"/>
    <s v="Catalina"/>
  </r>
  <r>
    <n v="1"/>
    <n v="11"/>
    <x v="99"/>
    <n v="2023"/>
    <n v="5"/>
    <x v="17"/>
    <n v="33846"/>
    <s v="Personas en SISBEN IV, Grupo D: No Vulnerable"/>
    <s v="Catalina"/>
  </r>
  <r>
    <n v="1"/>
    <n v="11"/>
    <x v="99"/>
    <n v="2023"/>
    <n v="5"/>
    <x v="18"/>
    <n v="49620"/>
    <s v="Personas en SISBEN IV, Grupo D: No Vulnerable"/>
    <s v="Catalina"/>
  </r>
  <r>
    <n v="4"/>
    <n v="15"/>
    <x v="100"/>
    <n v="2021"/>
    <n v="6"/>
    <x v="0"/>
    <n v="25.179753293960701"/>
    <m/>
    <s v="Cristian"/>
  </r>
  <r>
    <n v="4"/>
    <n v="15"/>
    <x v="100"/>
    <n v="2021"/>
    <n v="6"/>
    <x v="1"/>
    <n v="23.6746424470766"/>
    <m/>
    <s v="Cristian"/>
  </r>
  <r>
    <n v="4"/>
    <n v="15"/>
    <x v="100"/>
    <n v="2021"/>
    <n v="6"/>
    <x v="2"/>
    <n v="22.0385255615763"/>
    <m/>
    <s v="Cristian"/>
  </r>
  <r>
    <n v="4"/>
    <n v="15"/>
    <x v="100"/>
    <n v="2021"/>
    <n v="6"/>
    <x v="3"/>
    <n v="31.048830811395401"/>
    <m/>
    <s v="Cristian"/>
  </r>
  <r>
    <n v="4"/>
    <n v="15"/>
    <x v="100"/>
    <n v="2021"/>
    <n v="6"/>
    <x v="4"/>
    <n v="33.495954971094697"/>
    <m/>
    <s v="Cristian"/>
  </r>
  <r>
    <n v="4"/>
    <n v="15"/>
    <x v="100"/>
    <n v="2021"/>
    <n v="6"/>
    <x v="5"/>
    <n v="25.046135396087401"/>
    <m/>
    <s v="Cristian"/>
  </r>
  <r>
    <n v="4"/>
    <n v="15"/>
    <x v="100"/>
    <n v="2021"/>
    <n v="6"/>
    <x v="6"/>
    <n v="35.4008745627455"/>
    <m/>
    <s v="Cristian"/>
  </r>
  <r>
    <n v="4"/>
    <n v="15"/>
    <x v="100"/>
    <n v="2021"/>
    <n v="6"/>
    <x v="7"/>
    <n v="29.407525406904998"/>
    <m/>
    <s v="Cristian"/>
  </r>
  <r>
    <n v="4"/>
    <n v="15"/>
    <x v="100"/>
    <n v="2021"/>
    <n v="6"/>
    <x v="8"/>
    <n v="26.3431225704655"/>
    <m/>
    <s v="Cristian"/>
  </r>
  <r>
    <n v="4"/>
    <n v="15"/>
    <x v="100"/>
    <n v="2021"/>
    <n v="6"/>
    <x v="9"/>
    <n v="27.014696421401101"/>
    <m/>
    <s v="Cristian"/>
  </r>
  <r>
    <n v="4"/>
    <n v="15"/>
    <x v="100"/>
    <n v="2021"/>
    <n v="6"/>
    <x v="10"/>
    <n v="27.615725456585299"/>
    <m/>
    <s v="Cristian"/>
  </r>
  <r>
    <n v="4"/>
    <n v="15"/>
    <x v="100"/>
    <n v="2021"/>
    <n v="6"/>
    <x v="11"/>
    <n v="20.178299199189301"/>
    <m/>
    <s v="Cristian"/>
  </r>
  <r>
    <n v="4"/>
    <n v="15"/>
    <x v="100"/>
    <n v="2021"/>
    <n v="6"/>
    <x v="12"/>
    <n v="17.595254061188101"/>
    <m/>
    <s v="Cristian"/>
  </r>
  <r>
    <n v="4"/>
    <n v="15"/>
    <x v="100"/>
    <n v="2021"/>
    <n v="6"/>
    <x v="13"/>
    <n v="25.146677634431899"/>
    <m/>
    <s v="Cristian"/>
  </r>
  <r>
    <n v="4"/>
    <n v="15"/>
    <x v="100"/>
    <n v="2021"/>
    <n v="6"/>
    <x v="14"/>
    <n v="18.5423465147041"/>
    <m/>
    <s v="Cristian"/>
  </r>
  <r>
    <n v="4"/>
    <n v="15"/>
    <x v="100"/>
    <n v="2021"/>
    <n v="6"/>
    <x v="15"/>
    <n v="22.903168592741899"/>
    <m/>
    <s v="Cristian"/>
  </r>
  <r>
    <n v="4"/>
    <n v="15"/>
    <x v="100"/>
    <n v="2021"/>
    <n v="6"/>
    <x v="16"/>
    <n v="22.378146008761"/>
    <m/>
    <s v="Cristian"/>
  </r>
  <r>
    <n v="4"/>
    <n v="15"/>
    <x v="100"/>
    <n v="2021"/>
    <n v="6"/>
    <x v="17"/>
    <n v="26.527569478512198"/>
    <m/>
    <s v="Cristian"/>
  </r>
  <r>
    <n v="4"/>
    <n v="15"/>
    <x v="100"/>
    <n v="2021"/>
    <n v="6"/>
    <x v="18"/>
    <n v="31.860262120563402"/>
    <m/>
    <s v="Cristian"/>
  </r>
  <r>
    <n v="4"/>
    <n v="15"/>
    <x v="101"/>
    <n v="2021"/>
    <n v="6"/>
    <x v="0"/>
    <n v="6.8600190547868696"/>
    <m/>
    <s v="Cristian"/>
  </r>
  <r>
    <n v="4"/>
    <n v="15"/>
    <x v="101"/>
    <n v="2021"/>
    <n v="6"/>
    <x v="1"/>
    <n v="9.4689099991761605"/>
    <m/>
    <s v="Cristian"/>
  </r>
  <r>
    <n v="4"/>
    <n v="15"/>
    <x v="101"/>
    <n v="2021"/>
    <n v="6"/>
    <x v="2"/>
    <n v="9.2333155119741903"/>
    <m/>
    <s v="Cristian"/>
  </r>
  <r>
    <n v="4"/>
    <n v="15"/>
    <x v="101"/>
    <n v="2021"/>
    <n v="6"/>
    <x v="3"/>
    <n v="12.0764273446526"/>
    <m/>
    <s v="Cristian"/>
  </r>
  <r>
    <n v="4"/>
    <n v="15"/>
    <x v="101"/>
    <n v="2021"/>
    <n v="6"/>
    <x v="4"/>
    <n v="10.513103488146999"/>
    <m/>
    <s v="Cristian"/>
  </r>
  <r>
    <n v="4"/>
    <n v="15"/>
    <x v="101"/>
    <n v="2021"/>
    <n v="6"/>
    <x v="5"/>
    <n v="12.450515942363999"/>
    <m/>
    <s v="Cristian"/>
  </r>
  <r>
    <n v="4"/>
    <n v="15"/>
    <x v="101"/>
    <n v="2021"/>
    <n v="6"/>
    <x v="6"/>
    <n v="8.6929461867386504"/>
    <m/>
    <s v="Cristian"/>
  </r>
  <r>
    <n v="4"/>
    <n v="15"/>
    <x v="101"/>
    <n v="2021"/>
    <n v="6"/>
    <x v="7"/>
    <n v="8.4137433894205298"/>
    <m/>
    <s v="Cristian"/>
  </r>
  <r>
    <n v="4"/>
    <n v="15"/>
    <x v="101"/>
    <n v="2021"/>
    <n v="6"/>
    <x v="8"/>
    <n v="7.7767885770123897"/>
    <m/>
    <s v="Cristian"/>
  </r>
  <r>
    <n v="4"/>
    <n v="15"/>
    <x v="101"/>
    <n v="2021"/>
    <n v="6"/>
    <x v="9"/>
    <n v="6.7854190100514797"/>
    <m/>
    <s v="Cristian"/>
  </r>
  <r>
    <n v="4"/>
    <n v="15"/>
    <x v="101"/>
    <n v="2021"/>
    <n v="6"/>
    <x v="10"/>
    <n v="7.70151831454519"/>
    <m/>
    <s v="Cristian"/>
  </r>
  <r>
    <n v="4"/>
    <n v="15"/>
    <x v="101"/>
    <n v="2021"/>
    <n v="6"/>
    <x v="11"/>
    <n v="8.7329786984597497"/>
    <m/>
    <s v="Cristian"/>
  </r>
  <r>
    <n v="4"/>
    <n v="15"/>
    <x v="101"/>
    <n v="2021"/>
    <n v="6"/>
    <x v="12"/>
    <n v="6.0307680397919201"/>
    <m/>
    <s v="Cristian"/>
  </r>
  <r>
    <n v="4"/>
    <n v="15"/>
    <x v="101"/>
    <n v="2021"/>
    <n v="6"/>
    <x v="13"/>
    <n v="9.0331439565413802"/>
    <m/>
    <s v="Cristian"/>
  </r>
  <r>
    <n v="4"/>
    <n v="15"/>
    <x v="101"/>
    <n v="2021"/>
    <n v="6"/>
    <x v="14"/>
    <n v="5.8823065914807797"/>
    <m/>
    <s v="Cristian"/>
  </r>
  <r>
    <n v="4"/>
    <n v="15"/>
    <x v="101"/>
    <n v="2021"/>
    <n v="6"/>
    <x v="15"/>
    <n v="7.2532824884625002"/>
    <m/>
    <s v="Cristian"/>
  </r>
  <r>
    <n v="4"/>
    <n v="15"/>
    <x v="101"/>
    <n v="2021"/>
    <n v="6"/>
    <x v="16"/>
    <n v="10.736074545397299"/>
    <m/>
    <s v="Cristian"/>
  </r>
  <r>
    <n v="4"/>
    <n v="15"/>
    <x v="101"/>
    <n v="2021"/>
    <n v="6"/>
    <x v="17"/>
    <n v="11.055460458082701"/>
    <m/>
    <s v="Cristian"/>
  </r>
  <r>
    <n v="4"/>
    <n v="15"/>
    <x v="101"/>
    <n v="2021"/>
    <n v="6"/>
    <x v="18"/>
    <n v="13.0442027737271"/>
    <m/>
    <s v="Cristian"/>
  </r>
  <r>
    <n v="4"/>
    <n v="15"/>
    <x v="102"/>
    <n v="2021"/>
    <n v="6"/>
    <x v="0"/>
    <n v="7.4284081005973004"/>
    <s v="Se toma el tiempo mínimo reportado entre estación SITP y estación de Transmilenio"/>
    <s v="Cristian"/>
  </r>
  <r>
    <n v="4"/>
    <n v="15"/>
    <x v="102"/>
    <n v="2021"/>
    <n v="6"/>
    <x v="1"/>
    <n v="8.3946843046614408"/>
    <s v="Se toma el tiempo mínimo reportado entre estación SITP y estación de Transmilenio"/>
    <s v="Cristian"/>
  </r>
  <r>
    <n v="4"/>
    <n v="15"/>
    <x v="102"/>
    <n v="2021"/>
    <n v="6"/>
    <x v="2"/>
    <n v="6.9119452744292396"/>
    <s v="Se toma el tiempo mínimo reportado entre estación SITP y estación de Transmilenio"/>
    <s v="Cristian"/>
  </r>
  <r>
    <n v="4"/>
    <n v="15"/>
    <x v="102"/>
    <n v="2021"/>
    <n v="6"/>
    <x v="3"/>
    <n v="7.6192251193251499"/>
    <s v="Se toma el tiempo mínimo reportado entre estación SITP y estación de Transmilenio"/>
    <s v="Cristian"/>
  </r>
  <r>
    <n v="4"/>
    <n v="15"/>
    <x v="102"/>
    <n v="2021"/>
    <n v="6"/>
    <x v="4"/>
    <n v="8.4877826769644802"/>
    <s v="Se toma el tiempo mínimo reportado entre estación SITP y estación de Transmilenio"/>
    <s v="Cristian"/>
  </r>
  <r>
    <n v="4"/>
    <n v="15"/>
    <x v="102"/>
    <n v="2021"/>
    <n v="6"/>
    <x v="5"/>
    <n v="7.2234459744466504"/>
    <s v="Se toma el tiempo mínimo reportado entre estación SITP y estación de Transmilenio"/>
    <s v="Cristian"/>
  </r>
  <r>
    <n v="4"/>
    <n v="15"/>
    <x v="102"/>
    <n v="2021"/>
    <n v="6"/>
    <x v="6"/>
    <n v="8.7312934277649692"/>
    <s v="Se toma el tiempo mínimo reportado entre estación SITP y estación de Transmilenio"/>
    <s v="Cristian"/>
  </r>
  <r>
    <n v="4"/>
    <n v="15"/>
    <x v="102"/>
    <n v="2021"/>
    <n v="6"/>
    <x v="7"/>
    <n v="8.5217204283318502"/>
    <s v="Se toma el tiempo mínimo reportado entre estación SITP y estación de Transmilenio"/>
    <s v="Cristian"/>
  </r>
  <r>
    <n v="4"/>
    <n v="15"/>
    <x v="102"/>
    <n v="2021"/>
    <n v="6"/>
    <x v="8"/>
    <n v="7.7020321402362404"/>
    <s v="Se toma el tiempo mínimo reportado entre estación SITP y estación de Transmilenio"/>
    <s v="Cristian"/>
  </r>
  <r>
    <n v="4"/>
    <n v="15"/>
    <x v="102"/>
    <n v="2021"/>
    <n v="6"/>
    <x v="9"/>
    <n v="7.6138952307024503"/>
    <s v="Se toma el tiempo mínimo reportado entre estación SITP y estación de Transmilenio"/>
    <s v="Cristian"/>
  </r>
  <r>
    <n v="4"/>
    <n v="15"/>
    <x v="102"/>
    <n v="2021"/>
    <n v="6"/>
    <x v="10"/>
    <n v="8.1418677357311502"/>
    <s v="Se toma el tiempo mínimo reportado entre estación SITP y estación de Transmilenio"/>
    <s v="Cristian"/>
  </r>
  <r>
    <n v="4"/>
    <n v="15"/>
    <x v="102"/>
    <n v="2021"/>
    <n v="6"/>
    <x v="11"/>
    <n v="8.1766490798595193"/>
    <s v="Se toma el tiempo mínimo reportado entre estación SITP y estación de Transmilenio"/>
    <s v="Cristian"/>
  </r>
  <r>
    <n v="4"/>
    <n v="15"/>
    <x v="102"/>
    <n v="2021"/>
    <n v="6"/>
    <x v="12"/>
    <n v="6.0492419145710796"/>
    <s v="Se toma el tiempo mínimo reportado entre estación SITP y estación de Transmilenio"/>
    <s v="Cristian"/>
  </r>
  <r>
    <n v="4"/>
    <n v="15"/>
    <x v="102"/>
    <n v="2021"/>
    <n v="6"/>
    <x v="13"/>
    <n v="7.6658229789726899"/>
    <s v="Se toma el tiempo mínimo reportado entre estación SITP y estación de Transmilenio"/>
    <s v="Cristian"/>
  </r>
  <r>
    <n v="4"/>
    <n v="15"/>
    <x v="102"/>
    <n v="2021"/>
    <n v="6"/>
    <x v="14"/>
    <n v="5.9930175030935198"/>
    <s v="Se toma el tiempo mínimo reportado entre estación SITP y estación de Transmilenio"/>
    <s v="Cristian"/>
  </r>
  <r>
    <n v="4"/>
    <n v="15"/>
    <x v="102"/>
    <n v="2021"/>
    <n v="6"/>
    <x v="15"/>
    <n v="7.5358193926136199"/>
    <s v="Se toma el tiempo mínimo reportado entre estación SITP y estación de Transmilenio"/>
    <s v="Cristian"/>
  </r>
  <r>
    <n v="4"/>
    <n v="15"/>
    <x v="102"/>
    <n v="2021"/>
    <n v="6"/>
    <x v="16"/>
    <n v="7.9049868207551501"/>
    <s v="Se toma el tiempo mínimo reportado entre estación SITP y estación de Transmilenio"/>
    <s v="Cristian"/>
  </r>
  <r>
    <n v="4"/>
    <n v="15"/>
    <x v="102"/>
    <n v="2021"/>
    <n v="6"/>
    <x v="17"/>
    <n v="8.5324944805789507"/>
    <s v="Se toma el tiempo mínimo reportado entre estación SITP y estación de Transmilenio"/>
    <s v="Cristian"/>
  </r>
  <r>
    <n v="4"/>
    <n v="15"/>
    <x v="102"/>
    <n v="2021"/>
    <n v="6"/>
    <x v="18"/>
    <n v="9.4172752605927101"/>
    <s v="Se toma el tiempo mínimo reportado entre estación SITP y estación de Transmilenio"/>
    <s v="Cristian"/>
  </r>
  <r>
    <n v="6"/>
    <n v="24"/>
    <x v="103"/>
    <n v="2023"/>
    <n v="5"/>
    <x v="0"/>
    <n v="34"/>
    <m/>
    <s v="Gustavo"/>
  </r>
  <r>
    <n v="6"/>
    <n v="24"/>
    <x v="103"/>
    <n v="2023"/>
    <n v="5"/>
    <x v="1"/>
    <n v="4"/>
    <m/>
    <s v="Gustavo"/>
  </r>
  <r>
    <n v="6"/>
    <n v="24"/>
    <x v="103"/>
    <n v="2023"/>
    <n v="5"/>
    <x v="2"/>
    <n v="1"/>
    <m/>
    <s v="Gustavo"/>
  </r>
  <r>
    <n v="6"/>
    <n v="24"/>
    <x v="103"/>
    <n v="2023"/>
    <n v="5"/>
    <x v="3"/>
    <n v="551"/>
    <m/>
    <s v="Gustavo"/>
  </r>
  <r>
    <n v="6"/>
    <n v="24"/>
    <x v="103"/>
    <n v="2023"/>
    <n v="5"/>
    <x v="4"/>
    <n v="812"/>
    <m/>
    <s v="Gustavo"/>
  </r>
  <r>
    <n v="6"/>
    <n v="24"/>
    <x v="103"/>
    <n v="2023"/>
    <n v="5"/>
    <x v="5"/>
    <n v="7"/>
    <m/>
    <s v="Gustavo"/>
  </r>
  <r>
    <n v="6"/>
    <n v="24"/>
    <x v="103"/>
    <n v="2023"/>
    <n v="5"/>
    <x v="6"/>
    <n v="756"/>
    <m/>
    <s v="Gustavo"/>
  </r>
  <r>
    <n v="6"/>
    <n v="24"/>
    <x v="103"/>
    <n v="2023"/>
    <n v="5"/>
    <x v="7"/>
    <n v="707"/>
    <m/>
    <s v="Gustavo"/>
  </r>
  <r>
    <n v="6"/>
    <n v="24"/>
    <x v="103"/>
    <n v="2023"/>
    <n v="5"/>
    <x v="8"/>
    <n v="720"/>
    <m/>
    <s v="Gustavo"/>
  </r>
  <r>
    <n v="6"/>
    <n v="24"/>
    <x v="103"/>
    <n v="2023"/>
    <n v="5"/>
    <x v="9"/>
    <n v="333"/>
    <m/>
    <s v="Gustavo"/>
  </r>
  <r>
    <n v="6"/>
    <n v="24"/>
    <x v="103"/>
    <n v="2023"/>
    <n v="5"/>
    <x v="10"/>
    <n v="209"/>
    <m/>
    <s v="Gustavo"/>
  </r>
  <r>
    <n v="6"/>
    <n v="24"/>
    <x v="103"/>
    <n v="2023"/>
    <n v="5"/>
    <x v="11"/>
    <n v="1"/>
    <m/>
    <s v="Gustavo"/>
  </r>
  <r>
    <n v="6"/>
    <n v="24"/>
    <x v="103"/>
    <n v="2023"/>
    <n v="5"/>
    <x v="13"/>
    <n v="28"/>
    <m/>
    <s v="Gustavo"/>
  </r>
  <r>
    <n v="6"/>
    <n v="24"/>
    <x v="103"/>
    <n v="2023"/>
    <n v="5"/>
    <x v="14"/>
    <n v="22"/>
    <m/>
    <s v="Gustavo"/>
  </r>
  <r>
    <n v="6"/>
    <n v="24"/>
    <x v="103"/>
    <n v="2023"/>
    <n v="5"/>
    <x v="15"/>
    <n v="107"/>
    <m/>
    <s v="Gustavo"/>
  </r>
  <r>
    <n v="6"/>
    <n v="24"/>
    <x v="103"/>
    <n v="2023"/>
    <n v="5"/>
    <x v="17"/>
    <n v="558"/>
    <m/>
    <s v="Gustavo"/>
  </r>
  <r>
    <n v="6"/>
    <n v="24"/>
    <x v="103"/>
    <n v="2023"/>
    <n v="5"/>
    <x v="18"/>
    <n v="540"/>
    <m/>
    <s v="Gustavo"/>
  </r>
  <r>
    <n v="6"/>
    <n v="24"/>
    <x v="104"/>
    <n v="2023"/>
    <n v="5"/>
    <x v="0"/>
    <n v="106"/>
    <m/>
    <s v="Gustavo"/>
  </r>
  <r>
    <n v="6"/>
    <n v="24"/>
    <x v="104"/>
    <n v="2023"/>
    <n v="5"/>
    <x v="1"/>
    <n v="30"/>
    <m/>
    <s v="Gustavo"/>
  </r>
  <r>
    <n v="6"/>
    <n v="24"/>
    <x v="104"/>
    <n v="2023"/>
    <n v="5"/>
    <x v="2"/>
    <n v="70"/>
    <m/>
    <s v="Gustavo"/>
  </r>
  <r>
    <n v="6"/>
    <n v="24"/>
    <x v="104"/>
    <n v="2023"/>
    <n v="5"/>
    <x v="3"/>
    <n v="316"/>
    <m/>
    <s v="Gustavo"/>
  </r>
  <r>
    <n v="6"/>
    <n v="24"/>
    <x v="104"/>
    <n v="2023"/>
    <n v="5"/>
    <x v="4"/>
    <n v="384"/>
    <m/>
    <s v="Gustavo"/>
  </r>
  <r>
    <n v="6"/>
    <n v="24"/>
    <x v="104"/>
    <n v="2023"/>
    <n v="5"/>
    <x v="5"/>
    <n v="144"/>
    <m/>
    <s v="Gustavo"/>
  </r>
  <r>
    <n v="6"/>
    <n v="24"/>
    <x v="104"/>
    <n v="2023"/>
    <n v="5"/>
    <x v="6"/>
    <n v="791"/>
    <m/>
    <s v="Gustavo"/>
  </r>
  <r>
    <n v="6"/>
    <n v="24"/>
    <x v="104"/>
    <n v="2023"/>
    <n v="5"/>
    <x v="7"/>
    <n v="612"/>
    <m/>
    <s v="Gustavo"/>
  </r>
  <r>
    <n v="6"/>
    <n v="24"/>
    <x v="104"/>
    <n v="2023"/>
    <n v="5"/>
    <x v="8"/>
    <n v="99"/>
    <m/>
    <s v="Gustavo"/>
  </r>
  <r>
    <n v="6"/>
    <n v="24"/>
    <x v="104"/>
    <n v="2023"/>
    <n v="5"/>
    <x v="9"/>
    <n v="260"/>
    <m/>
    <s v="Gustavo"/>
  </r>
  <r>
    <n v="6"/>
    <n v="24"/>
    <x v="104"/>
    <n v="2023"/>
    <n v="5"/>
    <x v="10"/>
    <n v="380"/>
    <m/>
    <s v="Gustavo"/>
  </r>
  <r>
    <n v="6"/>
    <n v="24"/>
    <x v="104"/>
    <n v="2023"/>
    <n v="5"/>
    <x v="11"/>
    <n v="25"/>
    <m/>
    <s v="Gustavo"/>
  </r>
  <r>
    <n v="6"/>
    <n v="24"/>
    <x v="104"/>
    <n v="2023"/>
    <n v="5"/>
    <x v="12"/>
    <n v="9"/>
    <m/>
    <s v="Gustavo"/>
  </r>
  <r>
    <n v="6"/>
    <n v="24"/>
    <x v="104"/>
    <n v="2023"/>
    <n v="5"/>
    <x v="13"/>
    <n v="65"/>
    <m/>
    <s v="Gustavo"/>
  </r>
  <r>
    <n v="6"/>
    <n v="24"/>
    <x v="104"/>
    <n v="2023"/>
    <n v="5"/>
    <x v="14"/>
    <n v="19"/>
    <m/>
    <s v="Gustavo"/>
  </r>
  <r>
    <n v="6"/>
    <n v="24"/>
    <x v="104"/>
    <n v="2023"/>
    <n v="5"/>
    <x v="15"/>
    <n v="86"/>
    <m/>
    <s v="Gustavo"/>
  </r>
  <r>
    <n v="6"/>
    <n v="24"/>
    <x v="104"/>
    <n v="2023"/>
    <n v="5"/>
    <x v="16"/>
    <n v="6"/>
    <m/>
    <s v="Gustavo"/>
  </r>
  <r>
    <n v="6"/>
    <n v="24"/>
    <x v="104"/>
    <n v="2023"/>
    <n v="5"/>
    <x v="17"/>
    <n v="282"/>
    <m/>
    <s v="Gustavo"/>
  </r>
  <r>
    <n v="6"/>
    <n v="24"/>
    <x v="104"/>
    <n v="2023"/>
    <n v="5"/>
    <x v="18"/>
    <n v="827"/>
    <m/>
    <s v="Gustavo"/>
  </r>
  <r>
    <n v="6"/>
    <n v="24"/>
    <x v="105"/>
    <n v="2023"/>
    <n v="5"/>
    <x v="0"/>
    <n v="534"/>
    <m/>
    <s v="Gustavo"/>
  </r>
  <r>
    <n v="6"/>
    <n v="24"/>
    <x v="105"/>
    <n v="2023"/>
    <n v="5"/>
    <x v="1"/>
    <n v="154"/>
    <m/>
    <s v="Gustavo"/>
  </r>
  <r>
    <n v="6"/>
    <n v="24"/>
    <x v="105"/>
    <n v="2023"/>
    <n v="5"/>
    <x v="2"/>
    <n v="941"/>
    <m/>
    <s v="Gustavo"/>
  </r>
  <r>
    <n v="6"/>
    <n v="24"/>
    <x v="105"/>
    <n v="2023"/>
    <n v="5"/>
    <x v="3"/>
    <n v="1581"/>
    <m/>
    <s v="Gustavo"/>
  </r>
  <r>
    <n v="6"/>
    <n v="24"/>
    <x v="105"/>
    <n v="2023"/>
    <n v="5"/>
    <x v="4"/>
    <n v="785"/>
    <m/>
    <s v="Gustavo"/>
  </r>
  <r>
    <n v="6"/>
    <n v="24"/>
    <x v="105"/>
    <n v="2023"/>
    <n v="5"/>
    <x v="5"/>
    <n v="351"/>
    <m/>
    <s v="Gustavo"/>
  </r>
  <r>
    <n v="6"/>
    <n v="24"/>
    <x v="105"/>
    <n v="2023"/>
    <n v="5"/>
    <x v="6"/>
    <n v="919"/>
    <m/>
    <s v="Gustavo"/>
  </r>
  <r>
    <n v="6"/>
    <n v="24"/>
    <x v="105"/>
    <n v="2023"/>
    <n v="5"/>
    <x v="7"/>
    <n v="1386"/>
    <m/>
    <s v="Gustavo"/>
  </r>
  <r>
    <n v="6"/>
    <n v="24"/>
    <x v="105"/>
    <n v="2023"/>
    <n v="5"/>
    <x v="8"/>
    <n v="175"/>
    <m/>
    <s v="Gustavo"/>
  </r>
  <r>
    <n v="6"/>
    <n v="24"/>
    <x v="105"/>
    <n v="2023"/>
    <n v="5"/>
    <x v="9"/>
    <n v="274"/>
    <m/>
    <s v="Gustavo"/>
  </r>
  <r>
    <n v="6"/>
    <n v="24"/>
    <x v="105"/>
    <n v="2023"/>
    <n v="5"/>
    <x v="10"/>
    <n v="1000"/>
    <m/>
    <s v="Gustavo"/>
  </r>
  <r>
    <n v="6"/>
    <n v="24"/>
    <x v="105"/>
    <n v="2023"/>
    <n v="5"/>
    <x v="11"/>
    <n v="62"/>
    <m/>
    <s v="Gustavo"/>
  </r>
  <r>
    <n v="6"/>
    <n v="24"/>
    <x v="105"/>
    <n v="2023"/>
    <n v="5"/>
    <x v="12"/>
    <n v="58"/>
    <m/>
    <s v="Gustavo"/>
  </r>
  <r>
    <n v="6"/>
    <n v="24"/>
    <x v="105"/>
    <n v="2023"/>
    <n v="5"/>
    <x v="13"/>
    <n v="723"/>
    <m/>
    <s v="Gustavo"/>
  </r>
  <r>
    <n v="6"/>
    <n v="24"/>
    <x v="105"/>
    <n v="2023"/>
    <n v="5"/>
    <x v="14"/>
    <n v="95"/>
    <m/>
    <s v="Gustavo"/>
  </r>
  <r>
    <n v="6"/>
    <n v="24"/>
    <x v="105"/>
    <n v="2023"/>
    <n v="5"/>
    <x v="15"/>
    <n v="160"/>
    <m/>
    <s v="Gustavo"/>
  </r>
  <r>
    <n v="6"/>
    <n v="24"/>
    <x v="105"/>
    <n v="2023"/>
    <n v="5"/>
    <x v="16"/>
    <n v="182"/>
    <m/>
    <s v="Gustavo"/>
  </r>
  <r>
    <n v="6"/>
    <n v="24"/>
    <x v="105"/>
    <n v="2023"/>
    <n v="5"/>
    <x v="17"/>
    <n v="1550"/>
    <m/>
    <s v="Gustavo"/>
  </r>
  <r>
    <n v="6"/>
    <n v="24"/>
    <x v="105"/>
    <n v="2023"/>
    <n v="5"/>
    <x v="18"/>
    <n v="3589"/>
    <m/>
    <s v="Gustavo"/>
  </r>
  <r>
    <n v="6"/>
    <n v="24"/>
    <x v="106"/>
    <n v="2023"/>
    <n v="5"/>
    <x v="3"/>
    <n v="125"/>
    <m/>
    <s v="Gustavo"/>
  </r>
  <r>
    <n v="6"/>
    <n v="24"/>
    <x v="106"/>
    <n v="2023"/>
    <n v="5"/>
    <x v="4"/>
    <n v="403"/>
    <m/>
    <s v="Gustavo"/>
  </r>
  <r>
    <n v="6"/>
    <n v="24"/>
    <x v="106"/>
    <n v="2023"/>
    <n v="5"/>
    <x v="17"/>
    <n v="8"/>
    <m/>
    <s v="Gustavo"/>
  </r>
  <r>
    <n v="6"/>
    <n v="24"/>
    <x v="106"/>
    <n v="2023"/>
    <n v="5"/>
    <x v="18"/>
    <n v="154"/>
    <m/>
    <s v="Gustavo"/>
  </r>
  <r>
    <n v="6"/>
    <n v="24"/>
    <x v="107"/>
    <n v="2023"/>
    <n v="4"/>
    <x v="0"/>
    <n v="218"/>
    <m/>
    <s v="Gustavo"/>
  </r>
  <r>
    <n v="6"/>
    <n v="24"/>
    <x v="107"/>
    <n v="2023"/>
    <n v="4"/>
    <x v="2"/>
    <n v="269"/>
    <m/>
    <s v="Gustavo"/>
  </r>
  <r>
    <n v="6"/>
    <n v="24"/>
    <x v="107"/>
    <n v="2023"/>
    <n v="4"/>
    <x v="3"/>
    <n v="183"/>
    <m/>
    <s v="Gustavo"/>
  </r>
  <r>
    <n v="6"/>
    <n v="24"/>
    <x v="107"/>
    <n v="2023"/>
    <n v="4"/>
    <x v="4"/>
    <n v="1117"/>
    <m/>
    <s v="Gustavo"/>
  </r>
  <r>
    <n v="6"/>
    <n v="24"/>
    <x v="107"/>
    <n v="2023"/>
    <n v="4"/>
    <x v="6"/>
    <n v="117"/>
    <m/>
    <s v="Gustavo"/>
  </r>
  <r>
    <n v="6"/>
    <n v="24"/>
    <x v="107"/>
    <n v="2023"/>
    <n v="4"/>
    <x v="7"/>
    <n v="29"/>
    <m/>
    <s v="Gustavo"/>
  </r>
  <r>
    <n v="6"/>
    <n v="24"/>
    <x v="107"/>
    <n v="2023"/>
    <n v="4"/>
    <x v="9"/>
    <n v="104"/>
    <m/>
    <s v="Gustavo"/>
  </r>
  <r>
    <n v="6"/>
    <n v="24"/>
    <x v="107"/>
    <n v="2023"/>
    <n v="4"/>
    <x v="10"/>
    <n v="119"/>
    <m/>
    <s v="Gustavo"/>
  </r>
  <r>
    <n v="6"/>
    <n v="24"/>
    <x v="107"/>
    <n v="2023"/>
    <n v="4"/>
    <x v="17"/>
    <n v="310"/>
    <m/>
    <s v="Gustavo"/>
  </r>
  <r>
    <n v="6"/>
    <n v="24"/>
    <x v="107"/>
    <n v="2023"/>
    <n v="4"/>
    <x v="18"/>
    <n v="3603"/>
    <m/>
    <s v="Gustavo"/>
  </r>
  <r>
    <n v="6"/>
    <n v="24"/>
    <x v="108"/>
    <n v="2023"/>
    <n v="6"/>
    <x v="4"/>
    <n v="49"/>
    <m/>
    <s v="Gustavo"/>
  </r>
  <r>
    <n v="6"/>
    <n v="24"/>
    <x v="108"/>
    <n v="2023"/>
    <n v="6"/>
    <x v="10"/>
    <n v="5"/>
    <m/>
    <s v="Gustavo"/>
  </r>
  <r>
    <n v="6"/>
    <n v="24"/>
    <x v="108"/>
    <n v="2023"/>
    <n v="6"/>
    <x v="18"/>
    <n v="183"/>
    <m/>
    <s v="Gustavo"/>
  </r>
  <r>
    <n v="6"/>
    <n v="24"/>
    <x v="109"/>
    <n v="2023"/>
    <n v="5"/>
    <x v="0"/>
    <m/>
    <m/>
    <s v="Gustavo"/>
  </r>
  <r>
    <n v="6"/>
    <n v="24"/>
    <x v="109"/>
    <n v="2023"/>
    <n v="5"/>
    <x v="1"/>
    <m/>
    <m/>
    <s v="Gustavo"/>
  </r>
  <r>
    <n v="6"/>
    <n v="24"/>
    <x v="109"/>
    <n v="2023"/>
    <n v="5"/>
    <x v="2"/>
    <m/>
    <m/>
    <s v="Gustavo"/>
  </r>
  <r>
    <n v="6"/>
    <n v="24"/>
    <x v="109"/>
    <n v="2023"/>
    <n v="5"/>
    <x v="3"/>
    <m/>
    <m/>
    <s v="Gustavo"/>
  </r>
  <r>
    <n v="6"/>
    <n v="24"/>
    <x v="109"/>
    <n v="2023"/>
    <n v="5"/>
    <x v="4"/>
    <m/>
    <m/>
    <s v="Gustavo"/>
  </r>
  <r>
    <n v="6"/>
    <n v="24"/>
    <x v="109"/>
    <n v="2023"/>
    <n v="5"/>
    <x v="5"/>
    <m/>
    <m/>
    <s v="Gustavo"/>
  </r>
  <r>
    <n v="6"/>
    <n v="24"/>
    <x v="109"/>
    <n v="2023"/>
    <n v="5"/>
    <x v="6"/>
    <m/>
    <m/>
    <s v="Gustavo"/>
  </r>
  <r>
    <n v="6"/>
    <n v="24"/>
    <x v="109"/>
    <n v="2023"/>
    <n v="5"/>
    <x v="7"/>
    <m/>
    <m/>
    <s v="Gustavo"/>
  </r>
  <r>
    <n v="6"/>
    <n v="24"/>
    <x v="109"/>
    <n v="2023"/>
    <n v="5"/>
    <x v="8"/>
    <m/>
    <m/>
    <s v="Gustavo"/>
  </r>
  <r>
    <n v="6"/>
    <n v="24"/>
    <x v="109"/>
    <n v="2023"/>
    <n v="5"/>
    <x v="9"/>
    <m/>
    <m/>
    <s v="Gustavo"/>
  </r>
  <r>
    <n v="6"/>
    <n v="24"/>
    <x v="109"/>
    <n v="2023"/>
    <n v="5"/>
    <x v="10"/>
    <m/>
    <m/>
    <s v="Gustavo"/>
  </r>
  <r>
    <n v="6"/>
    <n v="24"/>
    <x v="109"/>
    <n v="2023"/>
    <n v="5"/>
    <x v="11"/>
    <m/>
    <m/>
    <s v="Gustavo"/>
  </r>
  <r>
    <n v="6"/>
    <n v="24"/>
    <x v="109"/>
    <n v="2023"/>
    <n v="5"/>
    <x v="12"/>
    <m/>
    <m/>
    <s v="Gustavo"/>
  </r>
  <r>
    <n v="6"/>
    <n v="24"/>
    <x v="109"/>
    <n v="2023"/>
    <n v="5"/>
    <x v="13"/>
    <m/>
    <m/>
    <s v="Gustavo"/>
  </r>
  <r>
    <n v="6"/>
    <n v="24"/>
    <x v="109"/>
    <n v="2023"/>
    <n v="5"/>
    <x v="14"/>
    <m/>
    <m/>
    <s v="Gustavo"/>
  </r>
  <r>
    <n v="6"/>
    <n v="24"/>
    <x v="109"/>
    <n v="2023"/>
    <n v="5"/>
    <x v="15"/>
    <m/>
    <m/>
    <s v="Gustavo"/>
  </r>
  <r>
    <n v="6"/>
    <n v="24"/>
    <x v="109"/>
    <n v="2023"/>
    <n v="5"/>
    <x v="16"/>
    <m/>
    <m/>
    <s v="Gustavo"/>
  </r>
  <r>
    <n v="6"/>
    <n v="24"/>
    <x v="109"/>
    <n v="2023"/>
    <n v="5"/>
    <x v="17"/>
    <m/>
    <m/>
    <s v="Gustavo"/>
  </r>
  <r>
    <n v="6"/>
    <n v="24"/>
    <x v="109"/>
    <n v="2023"/>
    <n v="5"/>
    <x v="18"/>
    <m/>
    <m/>
    <s v="Gustavo"/>
  </r>
  <r>
    <n v="6"/>
    <n v="24"/>
    <x v="110"/>
    <n v="2023"/>
    <n v="6"/>
    <x v="0"/>
    <n v="15"/>
    <m/>
    <s v="Gustavo"/>
  </r>
  <r>
    <n v="6"/>
    <n v="24"/>
    <x v="110"/>
    <n v="2023"/>
    <n v="6"/>
    <x v="1"/>
    <n v="3"/>
    <m/>
    <s v="Gustavo"/>
  </r>
  <r>
    <n v="6"/>
    <n v="24"/>
    <x v="110"/>
    <n v="2023"/>
    <n v="6"/>
    <x v="2"/>
    <n v="2"/>
    <m/>
    <s v="Gustavo"/>
  </r>
  <r>
    <n v="6"/>
    <n v="24"/>
    <x v="110"/>
    <n v="2023"/>
    <n v="6"/>
    <x v="3"/>
    <n v="1"/>
    <m/>
    <s v="Gustavo"/>
  </r>
  <r>
    <n v="6"/>
    <n v="24"/>
    <x v="110"/>
    <n v="2023"/>
    <n v="6"/>
    <x v="4"/>
    <n v="11"/>
    <m/>
    <s v="Gustavo"/>
  </r>
  <r>
    <n v="6"/>
    <n v="24"/>
    <x v="110"/>
    <n v="2023"/>
    <n v="6"/>
    <x v="10"/>
    <n v="22"/>
    <m/>
    <s v="Gustavo"/>
  </r>
  <r>
    <n v="6"/>
    <n v="24"/>
    <x v="110"/>
    <n v="2023"/>
    <n v="6"/>
    <x v="18"/>
    <n v="7"/>
    <m/>
    <s v="Gustavo"/>
  </r>
  <r>
    <n v="6"/>
    <n v="24"/>
    <x v="110"/>
    <n v="2023"/>
    <n v="6"/>
    <x v="19"/>
    <n v="10"/>
    <m/>
    <s v="Gustavo"/>
  </r>
  <r>
    <n v="6"/>
    <n v="24"/>
    <x v="111"/>
    <n v="2023"/>
    <n v="6"/>
    <x v="0"/>
    <n v="505"/>
    <m/>
    <s v="Gustavo"/>
  </r>
  <r>
    <n v="6"/>
    <n v="24"/>
    <x v="111"/>
    <n v="2023"/>
    <n v="6"/>
    <x v="1"/>
    <n v="2742"/>
    <m/>
    <s v="Gustavo"/>
  </r>
  <r>
    <n v="6"/>
    <n v="24"/>
    <x v="111"/>
    <n v="2023"/>
    <n v="6"/>
    <x v="2"/>
    <n v="141"/>
    <m/>
    <s v="Gustavo"/>
  </r>
  <r>
    <n v="6"/>
    <n v="24"/>
    <x v="111"/>
    <n v="2023"/>
    <n v="6"/>
    <x v="3"/>
    <n v="1"/>
    <m/>
    <s v="Gustavo"/>
  </r>
  <r>
    <n v="6"/>
    <n v="24"/>
    <x v="111"/>
    <n v="2023"/>
    <n v="6"/>
    <x v="4"/>
    <n v="1391"/>
    <m/>
    <s v="Gustavo"/>
  </r>
  <r>
    <n v="6"/>
    <n v="24"/>
    <x v="111"/>
    <n v="2023"/>
    <n v="6"/>
    <x v="10"/>
    <n v="1579"/>
    <m/>
    <s v="Gustavo"/>
  </r>
  <r>
    <n v="6"/>
    <n v="24"/>
    <x v="111"/>
    <n v="2023"/>
    <n v="6"/>
    <x v="18"/>
    <n v="2973"/>
    <m/>
    <s v="Gustavo"/>
  </r>
  <r>
    <n v="6"/>
    <n v="24"/>
    <x v="111"/>
    <n v="2023"/>
    <n v="6"/>
    <x v="19"/>
    <n v="793"/>
    <m/>
    <s v="Gustavo"/>
  </r>
  <r>
    <n v="6"/>
    <n v="24"/>
    <x v="112"/>
    <n v="2023"/>
    <n v="6"/>
    <x v="0"/>
    <n v="31"/>
    <m/>
    <s v="Gustavo"/>
  </r>
  <r>
    <n v="6"/>
    <n v="24"/>
    <x v="112"/>
    <n v="2023"/>
    <n v="6"/>
    <x v="1"/>
    <n v="17"/>
    <m/>
    <s v="Gustavo"/>
  </r>
  <r>
    <n v="6"/>
    <n v="24"/>
    <x v="112"/>
    <n v="2023"/>
    <n v="6"/>
    <x v="2"/>
    <n v="15"/>
    <m/>
    <s v="Gustavo"/>
  </r>
  <r>
    <n v="6"/>
    <n v="24"/>
    <x v="112"/>
    <n v="2023"/>
    <n v="6"/>
    <x v="3"/>
    <n v="43"/>
    <m/>
    <s v="Gustavo"/>
  </r>
  <r>
    <n v="6"/>
    <n v="24"/>
    <x v="112"/>
    <n v="2023"/>
    <n v="6"/>
    <x v="4"/>
    <n v="48"/>
    <m/>
    <s v="Gustavo"/>
  </r>
  <r>
    <n v="6"/>
    <n v="24"/>
    <x v="112"/>
    <n v="2023"/>
    <n v="6"/>
    <x v="5"/>
    <n v="2"/>
    <m/>
    <s v="Gustavo"/>
  </r>
  <r>
    <n v="6"/>
    <n v="24"/>
    <x v="112"/>
    <n v="2023"/>
    <n v="6"/>
    <x v="6"/>
    <n v="57"/>
    <m/>
    <s v="Gustavo"/>
  </r>
  <r>
    <n v="6"/>
    <n v="24"/>
    <x v="112"/>
    <n v="2023"/>
    <n v="6"/>
    <x v="7"/>
    <n v="42"/>
    <m/>
    <s v="Gustavo"/>
  </r>
  <r>
    <n v="6"/>
    <n v="24"/>
    <x v="112"/>
    <n v="2023"/>
    <n v="6"/>
    <x v="8"/>
    <n v="44"/>
    <m/>
    <s v="Gustavo"/>
  </r>
  <r>
    <n v="6"/>
    <n v="24"/>
    <x v="112"/>
    <n v="2023"/>
    <n v="6"/>
    <x v="9"/>
    <n v="30"/>
    <m/>
    <s v="Gustavo"/>
  </r>
  <r>
    <n v="6"/>
    <n v="24"/>
    <x v="112"/>
    <n v="2023"/>
    <n v="6"/>
    <x v="10"/>
    <n v="63"/>
    <m/>
    <s v="Gustavo"/>
  </r>
  <r>
    <n v="6"/>
    <n v="24"/>
    <x v="112"/>
    <n v="2023"/>
    <n v="6"/>
    <x v="11"/>
    <n v="10"/>
    <m/>
    <s v="Gustavo"/>
  </r>
  <r>
    <n v="6"/>
    <n v="24"/>
    <x v="112"/>
    <n v="2023"/>
    <n v="6"/>
    <x v="12"/>
    <n v="9"/>
    <m/>
    <s v="Gustavo"/>
  </r>
  <r>
    <n v="6"/>
    <n v="24"/>
    <x v="112"/>
    <n v="2023"/>
    <n v="6"/>
    <x v="13"/>
    <n v="9"/>
    <m/>
    <s v="Gustavo"/>
  </r>
  <r>
    <n v="6"/>
    <n v="24"/>
    <x v="112"/>
    <n v="2023"/>
    <n v="6"/>
    <x v="14"/>
    <n v="5"/>
    <m/>
    <s v="Gustavo"/>
  </r>
  <r>
    <n v="6"/>
    <n v="24"/>
    <x v="112"/>
    <n v="2023"/>
    <n v="6"/>
    <x v="15"/>
    <n v="8"/>
    <m/>
    <s v="Gustavo"/>
  </r>
  <r>
    <n v="6"/>
    <n v="24"/>
    <x v="112"/>
    <n v="2023"/>
    <n v="6"/>
    <x v="16"/>
    <n v="2"/>
    <m/>
    <s v="Gustavo"/>
  </r>
  <r>
    <n v="6"/>
    <n v="24"/>
    <x v="112"/>
    <n v="2023"/>
    <n v="6"/>
    <x v="17"/>
    <n v="20"/>
    <m/>
    <s v="Gustavo"/>
  </r>
  <r>
    <n v="6"/>
    <n v="24"/>
    <x v="112"/>
    <n v="2023"/>
    <n v="6"/>
    <x v="18"/>
    <n v="23"/>
    <m/>
    <s v="Gustavo"/>
  </r>
  <r>
    <n v="6"/>
    <n v="24"/>
    <x v="113"/>
    <n v="2023"/>
    <n v="6"/>
    <x v="0"/>
    <n v="2047"/>
    <m/>
    <s v="Gustavo"/>
  </r>
  <r>
    <n v="6"/>
    <n v="24"/>
    <x v="113"/>
    <n v="2023"/>
    <n v="6"/>
    <x v="1"/>
    <n v="240"/>
    <m/>
    <s v="Gustavo"/>
  </r>
  <r>
    <n v="6"/>
    <n v="24"/>
    <x v="113"/>
    <n v="2023"/>
    <n v="6"/>
    <x v="2"/>
    <n v="613"/>
    <m/>
    <s v="Gustavo"/>
  </r>
  <r>
    <n v="6"/>
    <n v="24"/>
    <x v="113"/>
    <n v="2023"/>
    <n v="6"/>
    <x v="3"/>
    <n v="3600"/>
    <m/>
    <s v="Gustavo"/>
  </r>
  <r>
    <n v="6"/>
    <n v="24"/>
    <x v="113"/>
    <n v="2023"/>
    <n v="6"/>
    <x v="4"/>
    <n v="15811"/>
    <m/>
    <s v="Gustavo"/>
  </r>
  <r>
    <n v="6"/>
    <n v="24"/>
    <x v="113"/>
    <n v="2023"/>
    <n v="6"/>
    <x v="6"/>
    <n v="21312"/>
    <m/>
    <s v="Gustavo"/>
  </r>
  <r>
    <n v="6"/>
    <n v="24"/>
    <x v="113"/>
    <n v="2023"/>
    <n v="6"/>
    <x v="7"/>
    <n v="1671"/>
    <m/>
    <s v="Gustavo"/>
  </r>
  <r>
    <n v="6"/>
    <n v="24"/>
    <x v="113"/>
    <n v="2023"/>
    <n v="6"/>
    <x v="8"/>
    <n v="1770"/>
    <m/>
    <s v="Gustavo"/>
  </r>
  <r>
    <n v="6"/>
    <n v="24"/>
    <x v="113"/>
    <n v="2023"/>
    <n v="6"/>
    <x v="9"/>
    <n v="4443"/>
    <m/>
    <s v="Gustavo"/>
  </r>
  <r>
    <n v="6"/>
    <n v="24"/>
    <x v="113"/>
    <n v="2023"/>
    <n v="6"/>
    <x v="10"/>
    <n v="1648"/>
    <m/>
    <s v="Gustavo"/>
  </r>
  <r>
    <n v="6"/>
    <n v="24"/>
    <x v="113"/>
    <n v="2023"/>
    <n v="6"/>
    <x v="11"/>
    <n v="1683"/>
    <m/>
    <s v="Gustavo"/>
  </r>
  <r>
    <n v="6"/>
    <n v="24"/>
    <x v="113"/>
    <n v="2023"/>
    <n v="6"/>
    <x v="13"/>
    <n v="566"/>
    <m/>
    <s v="Gustavo"/>
  </r>
  <r>
    <n v="6"/>
    <n v="24"/>
    <x v="113"/>
    <n v="2023"/>
    <n v="6"/>
    <x v="15"/>
    <n v="277"/>
    <m/>
    <s v="Gustavo"/>
  </r>
  <r>
    <n v="6"/>
    <n v="24"/>
    <x v="113"/>
    <n v="2023"/>
    <n v="6"/>
    <x v="17"/>
    <n v="1547"/>
    <m/>
    <s v="Gustavo"/>
  </r>
  <r>
    <n v="6"/>
    <n v="24"/>
    <x v="113"/>
    <n v="2023"/>
    <n v="6"/>
    <x v="18"/>
    <n v="953"/>
    <m/>
    <s v="Gustavo"/>
  </r>
  <r>
    <s v="_"/>
    <n v="24"/>
    <x v="114"/>
    <n v="2023"/>
    <n v="6"/>
    <x v="0"/>
    <n v="7424"/>
    <m/>
    <s v="Gustavo"/>
  </r>
  <r>
    <n v="6"/>
    <n v="24"/>
    <x v="114"/>
    <n v="2023"/>
    <n v="6"/>
    <x v="1"/>
    <n v="740"/>
    <m/>
    <s v="Gustavo"/>
  </r>
  <r>
    <n v="6"/>
    <n v="24"/>
    <x v="114"/>
    <n v="2023"/>
    <n v="6"/>
    <x v="2"/>
    <n v="7553"/>
    <m/>
    <s v="Gustavo"/>
  </r>
  <r>
    <n v="6"/>
    <n v="24"/>
    <x v="114"/>
    <n v="2023"/>
    <n v="6"/>
    <x v="3"/>
    <n v="19463"/>
    <m/>
    <s v="Gustavo"/>
  </r>
  <r>
    <n v="6"/>
    <n v="24"/>
    <x v="114"/>
    <n v="2023"/>
    <n v="6"/>
    <x v="4"/>
    <n v="36014"/>
    <m/>
    <s v="Gustavo"/>
  </r>
  <r>
    <n v="6"/>
    <n v="24"/>
    <x v="114"/>
    <n v="2023"/>
    <n v="6"/>
    <x v="5"/>
    <n v="268"/>
    <m/>
    <s v="Gustavo"/>
  </r>
  <r>
    <n v="6"/>
    <n v="24"/>
    <x v="114"/>
    <n v="2023"/>
    <n v="6"/>
    <x v="6"/>
    <n v="30403"/>
    <m/>
    <s v="Gustavo"/>
  </r>
  <r>
    <n v="6"/>
    <n v="24"/>
    <x v="114"/>
    <n v="2023"/>
    <n v="6"/>
    <x v="7"/>
    <n v="16461"/>
    <m/>
    <s v="Gustavo"/>
  </r>
  <r>
    <n v="6"/>
    <n v="24"/>
    <x v="114"/>
    <n v="2023"/>
    <n v="6"/>
    <x v="8"/>
    <n v="24193"/>
    <m/>
    <s v="Gustavo"/>
  </r>
  <r>
    <n v="6"/>
    <n v="24"/>
    <x v="114"/>
    <n v="2023"/>
    <n v="6"/>
    <x v="9"/>
    <n v="17733"/>
    <m/>
    <s v="Gustavo"/>
  </r>
  <r>
    <n v="6"/>
    <n v="24"/>
    <x v="114"/>
    <n v="2023"/>
    <n v="6"/>
    <x v="10"/>
    <n v="17982"/>
    <m/>
    <s v="Gustavo"/>
  </r>
  <r>
    <n v="6"/>
    <n v="24"/>
    <x v="114"/>
    <n v="2023"/>
    <n v="6"/>
    <x v="11"/>
    <n v="2809"/>
    <m/>
    <s v="Gustavo"/>
  </r>
  <r>
    <n v="6"/>
    <n v="24"/>
    <x v="114"/>
    <n v="2023"/>
    <n v="6"/>
    <x v="12"/>
    <n v="137"/>
    <m/>
    <s v="Gustavo"/>
  </r>
  <r>
    <n v="6"/>
    <n v="24"/>
    <x v="114"/>
    <n v="2023"/>
    <n v="6"/>
    <x v="13"/>
    <n v="2808"/>
    <m/>
    <s v="Gustavo"/>
  </r>
  <r>
    <n v="6"/>
    <n v="24"/>
    <x v="114"/>
    <n v="2023"/>
    <n v="6"/>
    <x v="14"/>
    <n v="881"/>
    <m/>
    <s v="Gustavo"/>
  </r>
  <r>
    <n v="6"/>
    <n v="24"/>
    <x v="114"/>
    <n v="2023"/>
    <n v="6"/>
    <x v="15"/>
    <n v="11124"/>
    <m/>
    <s v="Gustavo"/>
  </r>
  <r>
    <n v="6"/>
    <n v="24"/>
    <x v="114"/>
    <n v="2023"/>
    <n v="6"/>
    <x v="17"/>
    <n v="15944"/>
    <m/>
    <s v="Gustavo"/>
  </r>
  <r>
    <n v="6"/>
    <n v="24"/>
    <x v="114"/>
    <n v="2023"/>
    <n v="6"/>
    <x v="18"/>
    <n v="12863"/>
    <m/>
    <s v="Gustavo"/>
  </r>
  <r>
    <n v="6"/>
    <n v="24"/>
    <x v="115"/>
    <n v="2023"/>
    <n v="6"/>
    <x v="0"/>
    <n v="4234"/>
    <m/>
    <s v="Gustavo"/>
  </r>
  <r>
    <n v="6"/>
    <n v="24"/>
    <x v="115"/>
    <n v="2023"/>
    <n v="6"/>
    <x v="1"/>
    <n v="1976"/>
    <m/>
    <s v="Gustavo"/>
  </r>
  <r>
    <n v="6"/>
    <n v="24"/>
    <x v="115"/>
    <n v="2023"/>
    <n v="6"/>
    <x v="2"/>
    <n v="4425"/>
    <m/>
    <s v="Gustavo"/>
  </r>
  <r>
    <n v="6"/>
    <n v="24"/>
    <x v="115"/>
    <n v="2023"/>
    <n v="6"/>
    <x v="3"/>
    <n v="860"/>
    <m/>
    <s v="Gustavo"/>
  </r>
  <r>
    <n v="6"/>
    <n v="24"/>
    <x v="115"/>
    <n v="2023"/>
    <n v="6"/>
    <x v="4"/>
    <n v="597"/>
    <m/>
    <s v="Gustavo"/>
  </r>
  <r>
    <n v="6"/>
    <n v="24"/>
    <x v="115"/>
    <n v="2023"/>
    <n v="6"/>
    <x v="6"/>
    <n v="733"/>
    <m/>
    <s v="Gustavo"/>
  </r>
  <r>
    <n v="6"/>
    <n v="24"/>
    <x v="115"/>
    <n v="2023"/>
    <n v="6"/>
    <x v="7"/>
    <n v="19439"/>
    <m/>
    <s v="Gustavo"/>
  </r>
  <r>
    <n v="6"/>
    <n v="24"/>
    <x v="115"/>
    <n v="2023"/>
    <n v="6"/>
    <x v="8"/>
    <n v="4899"/>
    <m/>
    <s v="Gustavo"/>
  </r>
  <r>
    <n v="6"/>
    <n v="24"/>
    <x v="115"/>
    <n v="2023"/>
    <n v="6"/>
    <x v="9"/>
    <n v="6721"/>
    <m/>
    <s v="Gustavo"/>
  </r>
  <r>
    <n v="6"/>
    <n v="24"/>
    <x v="115"/>
    <n v="2023"/>
    <n v="6"/>
    <x v="10"/>
    <n v="12223"/>
    <m/>
    <s v="Gustavo"/>
  </r>
  <r>
    <n v="6"/>
    <n v="24"/>
    <x v="115"/>
    <n v="2023"/>
    <n v="6"/>
    <x v="11"/>
    <n v="2334"/>
    <m/>
    <s v="Gustavo"/>
  </r>
  <r>
    <n v="6"/>
    <n v="24"/>
    <x v="115"/>
    <n v="2023"/>
    <n v="6"/>
    <x v="12"/>
    <n v="572"/>
    <m/>
    <s v="Gustavo"/>
  </r>
  <r>
    <n v="6"/>
    <n v="24"/>
    <x v="115"/>
    <n v="2023"/>
    <n v="6"/>
    <x v="13"/>
    <n v="3852"/>
    <m/>
    <s v="Gustavo"/>
  </r>
  <r>
    <n v="6"/>
    <n v="24"/>
    <x v="115"/>
    <n v="2023"/>
    <n v="6"/>
    <x v="14"/>
    <n v="153"/>
    <m/>
    <s v="Gustavo"/>
  </r>
  <r>
    <n v="6"/>
    <n v="24"/>
    <x v="115"/>
    <n v="2023"/>
    <n v="6"/>
    <x v="15"/>
    <n v="3089"/>
    <m/>
    <s v="Gustavo"/>
  </r>
  <r>
    <n v="6"/>
    <n v="24"/>
    <x v="115"/>
    <n v="2023"/>
    <n v="6"/>
    <x v="16"/>
    <n v="291"/>
    <m/>
    <s v="Gustavo"/>
  </r>
  <r>
    <n v="6"/>
    <n v="24"/>
    <x v="115"/>
    <n v="2023"/>
    <n v="6"/>
    <x v="17"/>
    <n v="348"/>
    <m/>
    <s v="Gustavo"/>
  </r>
  <r>
    <n v="6"/>
    <n v="24"/>
    <x v="115"/>
    <n v="2023"/>
    <n v="6"/>
    <x v="18"/>
    <n v="100"/>
    <m/>
    <s v="Gustav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3D1AABA-8EFF-474D-9AE4-822F76B4BCD0}" name="TablaDinámica1"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3:DN25" firstHeaderRow="1" firstDataRow="2" firstDataCol="1"/>
  <pivotFields count="9">
    <pivotField showAll="0"/>
    <pivotField showAll="0"/>
    <pivotField axis="axisCol" showAll="0">
      <items count="118">
        <item x="0"/>
        <item x="1"/>
        <item x="2"/>
        <item x="3"/>
        <item x="4"/>
        <item x="5"/>
        <item x="6"/>
        <item x="7"/>
        <item x="8"/>
        <item x="9"/>
        <item x="95"/>
        <item x="10"/>
        <item x="11"/>
        <item x="12"/>
        <item x="13"/>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m="1" x="116"/>
        <item x="80"/>
        <item x="81"/>
        <item x="82"/>
        <item x="83"/>
        <item x="84"/>
        <item x="85"/>
        <item x="86"/>
        <item x="87"/>
        <item x="88"/>
        <item x="89"/>
        <item x="90"/>
        <item x="91"/>
        <item x="92"/>
        <item x="93"/>
        <item x="94"/>
        <item x="96"/>
        <item x="97"/>
        <item x="98"/>
        <item x="99"/>
        <item x="14"/>
        <item x="100"/>
        <item x="101"/>
        <item x="102"/>
        <item x="103"/>
        <item x="104"/>
        <item x="105"/>
        <item x="106"/>
        <item x="107"/>
        <item x="108"/>
        <item x="109"/>
        <item x="110"/>
        <item x="111"/>
        <item x="112"/>
        <item x="113"/>
        <item x="114"/>
        <item x="115"/>
        <item t="default"/>
      </items>
    </pivotField>
    <pivotField showAll="0"/>
    <pivotField showAll="0"/>
    <pivotField axis="axisRow" showAll="0">
      <items count="21">
        <item x="0"/>
        <item x="1"/>
        <item x="2"/>
        <item x="3"/>
        <item x="4"/>
        <item x="5"/>
        <item x="6"/>
        <item x="7"/>
        <item x="8"/>
        <item x="9"/>
        <item x="10"/>
        <item x="11"/>
        <item x="12"/>
        <item x="13"/>
        <item x="14"/>
        <item x="15"/>
        <item x="16"/>
        <item x="17"/>
        <item x="18"/>
        <item x="19"/>
        <item t="default"/>
      </items>
    </pivotField>
    <pivotField dataField="1"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11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t="grand">
      <x/>
    </i>
  </colItems>
  <dataFields count="1">
    <dataField name="Promedio de valor" fld="6" subtotal="average" baseField="5" baseItem="0"/>
  </dataFields>
  <formats count="42">
    <format dxfId="41">
      <pivotArea outline="0" collapsedLevelsAreSubtotals="1" fieldPosition="0">
        <references count="1">
          <reference field="2" count="1" selected="0">
            <x v="11"/>
          </reference>
        </references>
      </pivotArea>
    </format>
    <format dxfId="40">
      <pivotArea type="all" dataOnly="0" outline="0" fieldPosition="0"/>
    </format>
    <format dxfId="39">
      <pivotArea outline="0" collapsedLevelsAreSubtotals="1" fieldPosition="0"/>
    </format>
    <format dxfId="38">
      <pivotArea type="origin" dataOnly="0" labelOnly="1" outline="0" fieldPosition="0"/>
    </format>
    <format dxfId="37">
      <pivotArea field="2" type="button" dataOnly="0" labelOnly="1" outline="0" axis="axisCol" fieldPosition="0"/>
    </format>
    <format dxfId="36">
      <pivotArea type="topRight" dataOnly="0" labelOnly="1" outline="0" fieldPosition="0"/>
    </format>
    <format dxfId="35">
      <pivotArea field="5" type="button" dataOnly="0" labelOnly="1" outline="0" axis="axisRow" fieldPosition="0"/>
    </format>
    <format dxfId="34">
      <pivotArea dataOnly="0" labelOnly="1" fieldPosition="0">
        <references count="1">
          <reference field="5" count="0"/>
        </references>
      </pivotArea>
    </format>
    <format dxfId="33">
      <pivotArea dataOnly="0" labelOnly="1" grandRow="1" outline="0" fieldPosition="0"/>
    </format>
    <format dxfId="32">
      <pivotArea dataOnly="0" labelOnly="1" fieldPosition="0">
        <references count="1">
          <reference field="2" count="49">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reference>
        </references>
      </pivotArea>
    </format>
    <format dxfId="31">
      <pivotArea dataOnly="0" labelOnly="1" fieldPosition="0">
        <references count="1">
          <reference field="2" count="50">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reference>
        </references>
      </pivotArea>
    </format>
    <format dxfId="30">
      <pivotArea dataOnly="0" labelOnly="1" fieldPosition="0">
        <references count="1">
          <reference field="2" count="1">
            <x v="99"/>
          </reference>
        </references>
      </pivotArea>
    </format>
    <format dxfId="29">
      <pivotArea dataOnly="0" labelOnly="1" grandCol="1" outline="0" fieldPosition="0"/>
    </format>
    <format dxfId="28">
      <pivotArea type="all" dataOnly="0" outline="0" fieldPosition="0"/>
    </format>
    <format dxfId="27">
      <pivotArea outline="0" collapsedLevelsAreSubtotals="1" fieldPosition="0"/>
    </format>
    <format dxfId="26">
      <pivotArea type="origin" dataOnly="0" labelOnly="1" outline="0" fieldPosition="0"/>
    </format>
    <format dxfId="25">
      <pivotArea field="2" type="button" dataOnly="0" labelOnly="1" outline="0" axis="axisCol" fieldPosition="0"/>
    </format>
    <format dxfId="24">
      <pivotArea type="topRight" dataOnly="0" labelOnly="1" outline="0" fieldPosition="0"/>
    </format>
    <format dxfId="23">
      <pivotArea field="5" type="button" dataOnly="0" labelOnly="1" outline="0" axis="axisRow" fieldPosition="0"/>
    </format>
    <format dxfId="22">
      <pivotArea dataOnly="0" labelOnly="1" fieldPosition="0">
        <references count="1">
          <reference field="5" count="0"/>
        </references>
      </pivotArea>
    </format>
    <format dxfId="21">
      <pivotArea dataOnly="0" labelOnly="1" grandRow="1" outline="0" fieldPosition="0"/>
    </format>
    <format dxfId="20">
      <pivotArea dataOnly="0" labelOnly="1" fieldPosition="0">
        <references count="1">
          <reference field="2" count="49">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reference>
        </references>
      </pivotArea>
    </format>
    <format dxfId="19">
      <pivotArea dataOnly="0" labelOnly="1" fieldPosition="0">
        <references count="1">
          <reference field="2" count="50">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reference>
        </references>
      </pivotArea>
    </format>
    <format dxfId="18">
      <pivotArea dataOnly="0" labelOnly="1" fieldPosition="0">
        <references count="1">
          <reference field="2" count="1">
            <x v="99"/>
          </reference>
        </references>
      </pivotArea>
    </format>
    <format dxfId="17">
      <pivotArea dataOnly="0" labelOnly="1" grandCol="1" outline="0" fieldPosition="0"/>
    </format>
    <format dxfId="16">
      <pivotArea type="all" dataOnly="0" outline="0" fieldPosition="0"/>
    </format>
    <format dxfId="15">
      <pivotArea outline="0" collapsedLevelsAreSubtotals="1" fieldPosition="0"/>
    </format>
    <format dxfId="14">
      <pivotArea dataOnly="0" labelOnly="1" fieldPosition="0">
        <references count="1">
          <reference field="5" count="0"/>
        </references>
      </pivotArea>
    </format>
    <format dxfId="13">
      <pivotArea dataOnly="0" labelOnly="1" fieldPosition="0">
        <references count="1">
          <reference field="2" count="50">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reference>
        </references>
      </pivotArea>
    </format>
    <format dxfId="12">
      <pivotArea dataOnly="0" labelOnly="1" fieldPosition="0">
        <references count="1">
          <reference field="2" count="2">
            <x v="99"/>
            <x v="100"/>
          </reference>
        </references>
      </pivotArea>
    </format>
    <format dxfId="11">
      <pivotArea collapsedLevelsAreSubtotals="1" fieldPosition="0">
        <references count="1">
          <reference field="5" count="1">
            <x v="14"/>
          </reference>
        </references>
      </pivotArea>
    </format>
    <format dxfId="10">
      <pivotArea dataOnly="0" labelOnly="1" fieldPosition="0">
        <references count="1">
          <reference field="5" count="1">
            <x v="14"/>
          </reference>
        </references>
      </pivotArea>
    </format>
    <format dxfId="9">
      <pivotArea type="origin" dataOnly="0" labelOnly="1" outline="0" fieldPosition="0"/>
    </format>
    <format dxfId="8">
      <pivotArea field="2" type="button" dataOnly="0" labelOnly="1" outline="0" axis="axisCol" fieldPosition="0"/>
    </format>
    <format dxfId="7">
      <pivotArea type="topRight" dataOnly="0" labelOnly="1" outline="0" fieldPosition="0"/>
    </format>
    <format dxfId="6">
      <pivotArea field="5" type="button" dataOnly="0" labelOnly="1" outline="0" axis="axisRow" fieldPosition="0"/>
    </format>
    <format dxfId="5">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
      <pivotArea dataOnly="0" labelOnly="1" fieldPosition="0">
        <references count="1">
          <reference field="2"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
      <pivotArea dataOnly="0" labelOnly="1" fieldPosition="0">
        <references count="1">
          <reference field="2" count="17">
            <x v="100"/>
            <x v="101"/>
            <x v="102"/>
            <x v="103"/>
            <x v="104"/>
            <x v="105"/>
            <x v="106"/>
            <x v="107"/>
            <x v="108"/>
            <x v="109"/>
            <x v="110"/>
            <x v="111"/>
            <x v="112"/>
            <x v="113"/>
            <x v="114"/>
            <x v="115"/>
            <x v="116"/>
          </reference>
        </references>
      </pivotArea>
    </format>
    <format dxfId="2">
      <pivotArea dataOnly="0" labelOnly="1" grandCol="1" outline="0" fieldPosition="0"/>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showGridLines="0" topLeftCell="A35" zoomScale="40" zoomScaleNormal="40" workbookViewId="0">
      <selection activeCell="B13" sqref="B13"/>
    </sheetView>
  </sheetViews>
  <sheetFormatPr baseColWidth="10" defaultColWidth="11.265625" defaultRowHeight="12.75" x14ac:dyDescent="0.45"/>
  <cols>
    <col min="1" max="1" width="35.1328125" style="52" customWidth="1"/>
    <col min="2" max="2" width="67.73046875" style="22" customWidth="1"/>
    <col min="3" max="3" width="90.1328125" style="22" customWidth="1"/>
    <col min="4" max="4" width="56.1328125" style="23" customWidth="1"/>
    <col min="5" max="16384" width="11.265625" style="22"/>
  </cols>
  <sheetData>
    <row r="1" spans="1:2" ht="22.5" x14ac:dyDescent="0.45">
      <c r="A1" s="49" t="s">
        <v>0</v>
      </c>
    </row>
    <row r="2" spans="1:2" ht="22.5" x14ac:dyDescent="0.45">
      <c r="A2" s="49" t="s">
        <v>1</v>
      </c>
    </row>
    <row r="3" spans="1:2" ht="22.5" x14ac:dyDescent="0.45">
      <c r="A3" s="49" t="s">
        <v>2</v>
      </c>
    </row>
    <row r="5" spans="1:2" ht="15" x14ac:dyDescent="0.45">
      <c r="A5" s="50" t="s">
        <v>3</v>
      </c>
    </row>
    <row r="6" spans="1:2" ht="15" x14ac:dyDescent="0.45">
      <c r="A6" s="50" t="s">
        <v>4</v>
      </c>
    </row>
    <row r="7" spans="1:2" ht="15" x14ac:dyDescent="0.45">
      <c r="A7" s="50" t="s">
        <v>5</v>
      </c>
    </row>
    <row r="8" spans="1:2" ht="15" x14ac:dyDescent="0.45">
      <c r="A8" s="50" t="s">
        <v>6</v>
      </c>
      <c r="B8" s="22" t="s">
        <v>7</v>
      </c>
    </row>
    <row r="9" spans="1:2" ht="15" x14ac:dyDescent="0.45">
      <c r="A9" s="50"/>
      <c r="B9" s="22" t="s">
        <v>8</v>
      </c>
    </row>
    <row r="10" spans="1:2" ht="15" x14ac:dyDescent="0.45">
      <c r="A10" s="50"/>
      <c r="B10" s="22" t="s">
        <v>9</v>
      </c>
    </row>
    <row r="11" spans="1:2" ht="15" x14ac:dyDescent="0.45">
      <c r="A11" s="50"/>
    </row>
    <row r="12" spans="1:2" ht="15" x14ac:dyDescent="0.45">
      <c r="A12" s="50" t="s">
        <v>10</v>
      </c>
      <c r="B12" s="24">
        <v>45197</v>
      </c>
    </row>
    <row r="13" spans="1:2" ht="20.25" x14ac:dyDescent="0.45">
      <c r="A13" s="51"/>
    </row>
    <row r="14" spans="1:2" ht="22.9" customHeight="1" x14ac:dyDescent="0.45">
      <c r="A14" s="160" t="s">
        <v>11</v>
      </c>
      <c r="B14" s="160"/>
    </row>
    <row r="15" spans="1:2" ht="29.25" customHeight="1" x14ac:dyDescent="0.45">
      <c r="A15" s="160"/>
      <c r="B15" s="160"/>
    </row>
    <row r="16" spans="1:2" ht="32.65" customHeight="1" thickBot="1" x14ac:dyDescent="0.5">
      <c r="A16" s="160"/>
      <c r="B16" s="160"/>
    </row>
    <row r="17" spans="1:4" ht="15" customHeight="1" x14ac:dyDescent="0.45">
      <c r="A17" s="163" t="s">
        <v>12</v>
      </c>
      <c r="B17" s="165" t="s">
        <v>13</v>
      </c>
      <c r="C17" s="165" t="s">
        <v>14</v>
      </c>
      <c r="D17" s="161" t="s">
        <v>15</v>
      </c>
    </row>
    <row r="18" spans="1:4" x14ac:dyDescent="0.45">
      <c r="A18" s="164"/>
      <c r="B18" s="166"/>
      <c r="C18" s="166"/>
      <c r="D18" s="162"/>
    </row>
    <row r="19" spans="1:4" ht="77.650000000000006" customHeight="1" x14ac:dyDescent="0.45">
      <c r="A19" s="157" t="s">
        <v>16</v>
      </c>
      <c r="B19" s="25" t="s">
        <v>17</v>
      </c>
      <c r="C19" s="25" t="s">
        <v>18</v>
      </c>
      <c r="D19" s="45" t="s">
        <v>19</v>
      </c>
    </row>
    <row r="20" spans="1:4" ht="88.9" customHeight="1" x14ac:dyDescent="0.45">
      <c r="A20" s="157"/>
      <c r="B20" s="25" t="s">
        <v>20</v>
      </c>
      <c r="C20" s="25" t="s">
        <v>21</v>
      </c>
      <c r="D20" s="45" t="s">
        <v>22</v>
      </c>
    </row>
    <row r="21" spans="1:4" ht="90" customHeight="1" x14ac:dyDescent="0.45">
      <c r="A21" s="157"/>
      <c r="B21" s="25" t="s">
        <v>23</v>
      </c>
      <c r="C21" s="25" t="s">
        <v>21</v>
      </c>
      <c r="D21" s="45" t="s">
        <v>22</v>
      </c>
    </row>
    <row r="22" spans="1:4" ht="58.15" customHeight="1" x14ac:dyDescent="0.45">
      <c r="A22" s="157"/>
      <c r="B22" s="25" t="s">
        <v>24</v>
      </c>
      <c r="C22" s="25" t="s">
        <v>25</v>
      </c>
      <c r="D22" s="45" t="s">
        <v>26</v>
      </c>
    </row>
    <row r="23" spans="1:4" ht="65.25" customHeight="1" x14ac:dyDescent="0.45">
      <c r="A23" s="157"/>
      <c r="B23" s="25" t="s">
        <v>27</v>
      </c>
      <c r="C23" s="25" t="s">
        <v>28</v>
      </c>
      <c r="D23" s="45" t="s">
        <v>22</v>
      </c>
    </row>
    <row r="24" spans="1:4" ht="47.65" customHeight="1" x14ac:dyDescent="0.45">
      <c r="A24" s="157"/>
      <c r="B24" s="25" t="s">
        <v>29</v>
      </c>
      <c r="C24" s="25" t="s">
        <v>30</v>
      </c>
      <c r="D24" s="45" t="s">
        <v>19</v>
      </c>
    </row>
    <row r="25" spans="1:4" ht="39" customHeight="1" x14ac:dyDescent="0.45">
      <c r="A25" s="157"/>
      <c r="B25" s="25" t="s">
        <v>31</v>
      </c>
      <c r="C25" s="25" t="s">
        <v>32</v>
      </c>
      <c r="D25" s="45" t="s">
        <v>33</v>
      </c>
    </row>
    <row r="26" spans="1:4" ht="43.9" customHeight="1" x14ac:dyDescent="0.45">
      <c r="A26" s="157"/>
      <c r="B26" s="25" t="s">
        <v>34</v>
      </c>
      <c r="C26" s="25" t="s">
        <v>35</v>
      </c>
      <c r="D26" s="45" t="s">
        <v>36</v>
      </c>
    </row>
    <row r="27" spans="1:4" ht="56.65" customHeight="1" x14ac:dyDescent="0.45">
      <c r="A27" s="157"/>
      <c r="B27" s="26" t="s">
        <v>37</v>
      </c>
      <c r="C27" s="26" t="s">
        <v>38</v>
      </c>
      <c r="D27" s="46" t="s">
        <v>39</v>
      </c>
    </row>
    <row r="28" spans="1:4" ht="25.5" x14ac:dyDescent="0.45">
      <c r="A28" s="157"/>
      <c r="B28" s="25" t="s">
        <v>40</v>
      </c>
      <c r="C28" s="25" t="s">
        <v>41</v>
      </c>
      <c r="D28" s="46" t="s">
        <v>39</v>
      </c>
    </row>
    <row r="29" spans="1:4" ht="25.5" x14ac:dyDescent="0.45">
      <c r="A29" s="157"/>
      <c r="B29" s="25" t="s">
        <v>42</v>
      </c>
      <c r="C29" s="25" t="s">
        <v>43</v>
      </c>
      <c r="D29" s="46" t="s">
        <v>39</v>
      </c>
    </row>
    <row r="30" spans="1:4" ht="25.5" x14ac:dyDescent="0.45">
      <c r="A30" s="157"/>
      <c r="B30" s="25" t="s">
        <v>44</v>
      </c>
      <c r="C30" s="25" t="s">
        <v>45</v>
      </c>
      <c r="D30" s="46" t="s">
        <v>39</v>
      </c>
    </row>
    <row r="31" spans="1:4" ht="25.5" x14ac:dyDescent="0.45">
      <c r="A31" s="157"/>
      <c r="B31" s="25" t="s">
        <v>46</v>
      </c>
      <c r="C31" s="25" t="s">
        <v>47</v>
      </c>
      <c r="D31" s="46" t="s">
        <v>39</v>
      </c>
    </row>
    <row r="32" spans="1:4" x14ac:dyDescent="0.45">
      <c r="A32" s="156" t="s">
        <v>48</v>
      </c>
      <c r="B32" s="44" t="s">
        <v>49</v>
      </c>
      <c r="C32" s="44" t="s">
        <v>50</v>
      </c>
      <c r="D32" s="47" t="s">
        <v>39</v>
      </c>
    </row>
    <row r="33" spans="1:4" ht="34.5" customHeight="1" x14ac:dyDescent="0.45">
      <c r="A33" s="156"/>
      <c r="B33" s="44" t="s">
        <v>51</v>
      </c>
      <c r="C33" s="44" t="s">
        <v>52</v>
      </c>
      <c r="D33" s="48" t="s">
        <v>53</v>
      </c>
    </row>
    <row r="34" spans="1:4" ht="17.649999999999999" customHeight="1" x14ac:dyDescent="0.45">
      <c r="A34" s="156"/>
      <c r="B34" s="44" t="s">
        <v>54</v>
      </c>
      <c r="C34" s="44" t="s">
        <v>55</v>
      </c>
      <c r="D34" s="48" t="s">
        <v>53</v>
      </c>
    </row>
    <row r="35" spans="1:4" ht="76.5" x14ac:dyDescent="0.45">
      <c r="A35" s="156"/>
      <c r="B35" s="44" t="s">
        <v>56</v>
      </c>
      <c r="C35" s="44" t="s">
        <v>57</v>
      </c>
      <c r="D35" s="48" t="s">
        <v>53</v>
      </c>
    </row>
    <row r="36" spans="1:4" ht="78.400000000000006" customHeight="1" x14ac:dyDescent="0.45">
      <c r="A36" s="157" t="s">
        <v>58</v>
      </c>
      <c r="B36" s="25" t="s">
        <v>59</v>
      </c>
      <c r="C36" s="25" t="s">
        <v>60</v>
      </c>
      <c r="D36" s="45" t="s">
        <v>61</v>
      </c>
    </row>
    <row r="37" spans="1:4" ht="54" customHeight="1" x14ac:dyDescent="0.45">
      <c r="A37" s="157"/>
      <c r="B37" s="25" t="s">
        <v>62</v>
      </c>
      <c r="C37" s="25" t="s">
        <v>63</v>
      </c>
      <c r="D37" s="45" t="s">
        <v>61</v>
      </c>
    </row>
    <row r="38" spans="1:4" ht="51" customHeight="1" x14ac:dyDescent="0.45">
      <c r="A38" s="157"/>
      <c r="B38" s="25" t="s">
        <v>64</v>
      </c>
      <c r="C38" s="25" t="s">
        <v>65</v>
      </c>
      <c r="D38" s="45" t="s">
        <v>61</v>
      </c>
    </row>
    <row r="39" spans="1:4" x14ac:dyDescent="0.45">
      <c r="A39" s="157"/>
      <c r="B39" s="25" t="s">
        <v>66</v>
      </c>
      <c r="C39" s="25" t="s">
        <v>67</v>
      </c>
      <c r="D39" s="45" t="s">
        <v>61</v>
      </c>
    </row>
    <row r="40" spans="1:4" ht="70.5" customHeight="1" x14ac:dyDescent="0.45">
      <c r="A40" s="157"/>
      <c r="B40" s="25" t="s">
        <v>68</v>
      </c>
      <c r="C40" s="25" t="s">
        <v>69</v>
      </c>
      <c r="D40" s="45" t="s">
        <v>70</v>
      </c>
    </row>
    <row r="41" spans="1:4" x14ac:dyDescent="0.45">
      <c r="A41" s="156" t="s">
        <v>71</v>
      </c>
      <c r="B41" s="44" t="s">
        <v>72</v>
      </c>
      <c r="C41" s="44" t="s">
        <v>73</v>
      </c>
      <c r="D41" s="48" t="s">
        <v>61</v>
      </c>
    </row>
    <row r="42" spans="1:4" ht="21" customHeight="1" x14ac:dyDescent="0.45">
      <c r="A42" s="156"/>
      <c r="B42" s="44" t="s">
        <v>74</v>
      </c>
      <c r="C42" s="44" t="s">
        <v>75</v>
      </c>
      <c r="D42" s="48" t="s">
        <v>76</v>
      </c>
    </row>
    <row r="43" spans="1:4" ht="25.9" customHeight="1" x14ac:dyDescent="0.45">
      <c r="A43" s="156"/>
      <c r="B43" s="44" t="s">
        <v>77</v>
      </c>
      <c r="C43" s="44" t="s">
        <v>78</v>
      </c>
      <c r="D43" s="48" t="s">
        <v>53</v>
      </c>
    </row>
    <row r="44" spans="1:4" ht="49.5" customHeight="1" x14ac:dyDescent="0.45">
      <c r="A44" s="157" t="s">
        <v>79</v>
      </c>
      <c r="B44" s="25" t="s">
        <v>80</v>
      </c>
      <c r="C44" s="25" t="s">
        <v>81</v>
      </c>
      <c r="D44" s="45" t="s">
        <v>61</v>
      </c>
    </row>
    <row r="45" spans="1:4" ht="54.4" customHeight="1" x14ac:dyDescent="0.45">
      <c r="A45" s="157"/>
      <c r="B45" s="25" t="s">
        <v>82</v>
      </c>
      <c r="C45" s="25" t="s">
        <v>83</v>
      </c>
      <c r="D45" s="45" t="s">
        <v>61</v>
      </c>
    </row>
    <row r="46" spans="1:4" ht="49.5" customHeight="1" x14ac:dyDescent="0.45">
      <c r="A46" s="157"/>
      <c r="B46" s="25" t="s">
        <v>84</v>
      </c>
      <c r="C46" s="25" t="s">
        <v>85</v>
      </c>
      <c r="D46" s="45" t="s">
        <v>61</v>
      </c>
    </row>
    <row r="47" spans="1:4" ht="30" customHeight="1" x14ac:dyDescent="0.45">
      <c r="A47" s="158" t="s">
        <v>86</v>
      </c>
      <c r="B47" s="44" t="s">
        <v>87</v>
      </c>
      <c r="C47" s="44" t="s">
        <v>88</v>
      </c>
      <c r="D47" s="48" t="s">
        <v>89</v>
      </c>
    </row>
    <row r="48" spans="1:4" ht="36.4" customHeight="1" x14ac:dyDescent="0.45">
      <c r="A48" s="159"/>
      <c r="B48" s="44" t="s">
        <v>90</v>
      </c>
      <c r="C48" s="44" t="s">
        <v>91</v>
      </c>
      <c r="D48" s="48" t="s">
        <v>53</v>
      </c>
    </row>
    <row r="49" spans="1:4" ht="25.5" customHeight="1" x14ac:dyDescent="0.45">
      <c r="A49" s="159"/>
      <c r="B49" s="44" t="s">
        <v>92</v>
      </c>
      <c r="C49" s="44" t="s">
        <v>93</v>
      </c>
      <c r="D49" s="48" t="s">
        <v>94</v>
      </c>
    </row>
    <row r="50" spans="1:4" ht="19.5" customHeight="1" x14ac:dyDescent="0.45">
      <c r="A50" s="159"/>
      <c r="B50" s="44" t="s">
        <v>95</v>
      </c>
      <c r="C50" s="44" t="s">
        <v>96</v>
      </c>
      <c r="D50" s="48" t="s">
        <v>97</v>
      </c>
    </row>
    <row r="51" spans="1:4" ht="22.9" customHeight="1" x14ac:dyDescent="0.45">
      <c r="A51" s="159"/>
      <c r="B51" s="44" t="s">
        <v>98</v>
      </c>
      <c r="C51" s="44" t="s">
        <v>99</v>
      </c>
      <c r="D51" s="48" t="s">
        <v>97</v>
      </c>
    </row>
    <row r="52" spans="1:4" ht="25.5" x14ac:dyDescent="0.45">
      <c r="A52" s="159"/>
      <c r="B52" s="44" t="s">
        <v>100</v>
      </c>
      <c r="C52" s="44" t="s">
        <v>101</v>
      </c>
      <c r="D52" s="48" t="s">
        <v>102</v>
      </c>
    </row>
    <row r="53" spans="1:4" ht="19.5" customHeight="1" x14ac:dyDescent="0.45">
      <c r="A53" s="159"/>
      <c r="B53" s="44" t="s">
        <v>103</v>
      </c>
      <c r="C53" s="44" t="s">
        <v>104</v>
      </c>
      <c r="D53" s="48" t="s">
        <v>105</v>
      </c>
    </row>
    <row r="54" spans="1:4" ht="25.5" x14ac:dyDescent="0.45">
      <c r="A54" s="159"/>
      <c r="B54" s="44" t="s">
        <v>106</v>
      </c>
      <c r="C54" s="44" t="s">
        <v>107</v>
      </c>
      <c r="D54" s="48" t="s">
        <v>108</v>
      </c>
    </row>
    <row r="55" spans="1:4" ht="20.65" customHeight="1" x14ac:dyDescent="0.45">
      <c r="A55" s="159"/>
      <c r="B55" s="44" t="s">
        <v>109</v>
      </c>
      <c r="C55" s="44" t="s">
        <v>109</v>
      </c>
      <c r="D55" s="48" t="s">
        <v>108</v>
      </c>
    </row>
    <row r="56" spans="1:4" ht="19.149999999999999" customHeight="1" x14ac:dyDescent="0.45">
      <c r="A56" s="159"/>
      <c r="B56" s="44" t="s">
        <v>110</v>
      </c>
      <c r="C56" s="44" t="s">
        <v>111</v>
      </c>
      <c r="D56" s="48" t="s">
        <v>53</v>
      </c>
    </row>
    <row r="57" spans="1:4" ht="161.25" customHeight="1" x14ac:dyDescent="0.45">
      <c r="A57" s="159"/>
      <c r="B57" s="44" t="s">
        <v>112</v>
      </c>
      <c r="C57" s="44"/>
      <c r="D57" s="48" t="s">
        <v>102</v>
      </c>
    </row>
    <row r="58" spans="1:4" ht="63.75" x14ac:dyDescent="0.45">
      <c r="A58" s="159"/>
      <c r="B58" s="44" t="s">
        <v>113</v>
      </c>
      <c r="C58" s="44"/>
      <c r="D58" s="48" t="s">
        <v>114</v>
      </c>
    </row>
  </sheetData>
  <mergeCells count="11">
    <mergeCell ref="A14:B16"/>
    <mergeCell ref="A19:A31"/>
    <mergeCell ref="D17:D18"/>
    <mergeCell ref="A17:A18"/>
    <mergeCell ref="B17:B18"/>
    <mergeCell ref="C17:C18"/>
    <mergeCell ref="A32:A35"/>
    <mergeCell ref="A36:A40"/>
    <mergeCell ref="A41:A43"/>
    <mergeCell ref="A44:A46"/>
    <mergeCell ref="A47:A5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D120"/>
  <sheetViews>
    <sheetView topLeftCell="A14" zoomScale="95" zoomScaleNormal="95" workbookViewId="0">
      <selection activeCell="F53" sqref="F53"/>
    </sheetView>
  </sheetViews>
  <sheetFormatPr baseColWidth="10" defaultColWidth="145.73046875" defaultRowHeight="13.9" x14ac:dyDescent="0.45"/>
  <cols>
    <col min="1" max="1" width="4.1328125" style="58" customWidth="1"/>
    <col min="2" max="2" width="73.73046875" style="39" customWidth="1"/>
    <col min="3" max="3" width="14" style="58" bestFit="1" customWidth="1"/>
    <col min="4" max="4" width="13.1328125" style="58" customWidth="1"/>
    <col min="5" max="7" width="8" style="27" customWidth="1"/>
    <col min="8" max="13" width="24" style="27" customWidth="1"/>
    <col min="14" max="99" width="53.73046875" style="27" customWidth="1"/>
    <col min="100" max="16384" width="145.73046875" style="27"/>
  </cols>
  <sheetData>
    <row r="1" spans="1:4" x14ac:dyDescent="0.45">
      <c r="A1" s="59" t="s">
        <v>115</v>
      </c>
      <c r="B1" s="59" t="s">
        <v>116</v>
      </c>
      <c r="C1" s="59" t="s">
        <v>117</v>
      </c>
      <c r="D1" s="59" t="s">
        <v>118</v>
      </c>
    </row>
    <row r="2" spans="1:4" hidden="1" x14ac:dyDescent="0.45">
      <c r="A2" s="53">
        <v>1</v>
      </c>
      <c r="B2" s="54" t="s">
        <v>17</v>
      </c>
      <c r="C2" s="53" t="s">
        <v>119</v>
      </c>
      <c r="D2" s="53" t="s">
        <v>120</v>
      </c>
    </row>
    <row r="3" spans="1:4" hidden="1" x14ac:dyDescent="0.45">
      <c r="A3" s="53">
        <v>2</v>
      </c>
      <c r="B3" s="54" t="s">
        <v>23</v>
      </c>
      <c r="C3" s="53" t="s">
        <v>119</v>
      </c>
      <c r="D3" s="53" t="s">
        <v>120</v>
      </c>
    </row>
    <row r="4" spans="1:4" hidden="1" x14ac:dyDescent="0.45">
      <c r="A4" s="53">
        <v>3</v>
      </c>
      <c r="B4" s="54" t="s">
        <v>121</v>
      </c>
      <c r="C4" s="53" t="s">
        <v>119</v>
      </c>
      <c r="D4" s="53" t="s">
        <v>120</v>
      </c>
    </row>
    <row r="5" spans="1:4" hidden="1" x14ac:dyDescent="0.45">
      <c r="A5" s="53">
        <v>4</v>
      </c>
      <c r="B5" s="54" t="s">
        <v>122</v>
      </c>
      <c r="C5" s="53" t="s">
        <v>119</v>
      </c>
      <c r="D5" s="53" t="s">
        <v>120</v>
      </c>
    </row>
    <row r="6" spans="1:4" hidden="1" x14ac:dyDescent="0.45">
      <c r="A6" s="53">
        <v>5</v>
      </c>
      <c r="B6" s="54" t="s">
        <v>123</v>
      </c>
      <c r="C6" s="53" t="s">
        <v>119</v>
      </c>
      <c r="D6" s="53" t="s">
        <v>120</v>
      </c>
    </row>
    <row r="7" spans="1:4" hidden="1" x14ac:dyDescent="0.45">
      <c r="A7" s="53">
        <v>6</v>
      </c>
      <c r="B7" s="55" t="s">
        <v>124</v>
      </c>
      <c r="C7" s="53" t="s">
        <v>119</v>
      </c>
      <c r="D7" s="53" t="s">
        <v>120</v>
      </c>
    </row>
    <row r="8" spans="1:4" hidden="1" x14ac:dyDescent="0.45">
      <c r="A8" s="53">
        <v>7</v>
      </c>
      <c r="B8" s="55" t="s">
        <v>125</v>
      </c>
      <c r="C8" s="53" t="s">
        <v>119</v>
      </c>
      <c r="D8" s="53" t="s">
        <v>120</v>
      </c>
    </row>
    <row r="9" spans="1:4" hidden="1" x14ac:dyDescent="0.45">
      <c r="A9" s="53">
        <v>8</v>
      </c>
      <c r="B9" s="55" t="s">
        <v>126</v>
      </c>
      <c r="C9" s="53" t="s">
        <v>119</v>
      </c>
      <c r="D9" s="53" t="s">
        <v>120</v>
      </c>
    </row>
    <row r="10" spans="1:4" hidden="1" x14ac:dyDescent="0.45">
      <c r="A10" s="53">
        <v>9</v>
      </c>
      <c r="B10" s="55" t="s">
        <v>127</v>
      </c>
      <c r="C10" s="53" t="s">
        <v>119</v>
      </c>
      <c r="D10" s="53" t="s">
        <v>120</v>
      </c>
    </row>
    <row r="11" spans="1:4" hidden="1" x14ac:dyDescent="0.45">
      <c r="A11" s="53">
        <v>12</v>
      </c>
      <c r="B11" s="56" t="s">
        <v>128</v>
      </c>
      <c r="C11" s="53" t="s">
        <v>129</v>
      </c>
      <c r="D11" s="53" t="s">
        <v>120</v>
      </c>
    </row>
    <row r="12" spans="1:4" hidden="1" x14ac:dyDescent="0.45">
      <c r="A12" s="53">
        <v>13</v>
      </c>
      <c r="B12" s="56" t="s">
        <v>130</v>
      </c>
      <c r="C12" s="53" t="s">
        <v>129</v>
      </c>
      <c r="D12" s="53" t="s">
        <v>120</v>
      </c>
    </row>
    <row r="13" spans="1:4" ht="23.25" hidden="1" x14ac:dyDescent="0.45">
      <c r="A13" s="53">
        <v>14</v>
      </c>
      <c r="B13" s="56" t="s">
        <v>131</v>
      </c>
      <c r="C13" s="53" t="s">
        <v>129</v>
      </c>
      <c r="D13" s="53" t="s">
        <v>132</v>
      </c>
    </row>
    <row r="14" spans="1:4" x14ac:dyDescent="0.45">
      <c r="A14" s="53">
        <v>15</v>
      </c>
      <c r="B14" s="54" t="s">
        <v>133</v>
      </c>
      <c r="C14" s="53" t="s">
        <v>134</v>
      </c>
      <c r="D14" s="53" t="s">
        <v>120</v>
      </c>
    </row>
    <row r="15" spans="1:4" x14ac:dyDescent="0.45">
      <c r="A15" s="53">
        <v>16</v>
      </c>
      <c r="B15" s="54" t="s">
        <v>135</v>
      </c>
      <c r="C15" s="53" t="s">
        <v>134</v>
      </c>
      <c r="D15" s="53" t="s">
        <v>120</v>
      </c>
    </row>
    <row r="16" spans="1:4" x14ac:dyDescent="0.45">
      <c r="A16" s="53">
        <v>17</v>
      </c>
      <c r="B16" s="54" t="s">
        <v>136</v>
      </c>
      <c r="C16" s="53" t="s">
        <v>134</v>
      </c>
      <c r="D16" s="53" t="s">
        <v>120</v>
      </c>
    </row>
    <row r="17" spans="1:4" x14ac:dyDescent="0.45">
      <c r="A17" s="53">
        <v>18</v>
      </c>
      <c r="B17" s="54" t="s">
        <v>137</v>
      </c>
      <c r="C17" s="53" t="s">
        <v>134</v>
      </c>
      <c r="D17" s="53" t="s">
        <v>120</v>
      </c>
    </row>
    <row r="18" spans="1:4" x14ac:dyDescent="0.45">
      <c r="A18" s="53">
        <v>19</v>
      </c>
      <c r="B18" s="54" t="s">
        <v>138</v>
      </c>
      <c r="C18" s="53" t="s">
        <v>134</v>
      </c>
      <c r="D18" s="53" t="s">
        <v>120</v>
      </c>
    </row>
    <row r="19" spans="1:4" x14ac:dyDescent="0.45">
      <c r="A19" s="53">
        <v>20</v>
      </c>
      <c r="B19" s="54" t="s">
        <v>139</v>
      </c>
      <c r="C19" s="53" t="s">
        <v>134</v>
      </c>
      <c r="D19" s="53" t="s">
        <v>120</v>
      </c>
    </row>
    <row r="20" spans="1:4" ht="17.25" customHeight="1" x14ac:dyDescent="0.45">
      <c r="A20" s="53">
        <v>21</v>
      </c>
      <c r="B20" s="54" t="s">
        <v>140</v>
      </c>
      <c r="C20" s="53" t="s">
        <v>134</v>
      </c>
      <c r="D20" s="53" t="s">
        <v>120</v>
      </c>
    </row>
    <row r="21" spans="1:4" x14ac:dyDescent="0.45">
      <c r="A21" s="53">
        <v>22</v>
      </c>
      <c r="B21" s="54" t="s">
        <v>141</v>
      </c>
      <c r="C21" s="53" t="s">
        <v>134</v>
      </c>
      <c r="D21" s="53" t="s">
        <v>120</v>
      </c>
    </row>
    <row r="22" spans="1:4" x14ac:dyDescent="0.45">
      <c r="A22" s="53">
        <v>23</v>
      </c>
      <c r="B22" s="54" t="s">
        <v>142</v>
      </c>
      <c r="C22" s="53" t="s">
        <v>134</v>
      </c>
      <c r="D22" s="53" t="s">
        <v>120</v>
      </c>
    </row>
    <row r="23" spans="1:4" x14ac:dyDescent="0.45">
      <c r="A23" s="53">
        <v>24</v>
      </c>
      <c r="B23" s="54" t="s">
        <v>143</v>
      </c>
      <c r="C23" s="53" t="s">
        <v>134</v>
      </c>
      <c r="D23" s="53" t="s">
        <v>120</v>
      </c>
    </row>
    <row r="24" spans="1:4" x14ac:dyDescent="0.45">
      <c r="A24" s="53">
        <v>25</v>
      </c>
      <c r="B24" s="54" t="s">
        <v>144</v>
      </c>
      <c r="C24" s="53" t="s">
        <v>134</v>
      </c>
      <c r="D24" s="53" t="s">
        <v>120</v>
      </c>
    </row>
    <row r="25" spans="1:4" x14ac:dyDescent="0.45">
      <c r="A25" s="53">
        <v>26</v>
      </c>
      <c r="B25" s="54" t="s">
        <v>145</v>
      </c>
      <c r="C25" s="53" t="s">
        <v>134</v>
      </c>
      <c r="D25" s="53" t="s">
        <v>120</v>
      </c>
    </row>
    <row r="26" spans="1:4" x14ac:dyDescent="0.45">
      <c r="A26" s="53">
        <v>27</v>
      </c>
      <c r="B26" s="54" t="s">
        <v>146</v>
      </c>
      <c r="C26" s="53" t="s">
        <v>134</v>
      </c>
      <c r="D26" s="53" t="s">
        <v>120</v>
      </c>
    </row>
    <row r="27" spans="1:4" x14ac:dyDescent="0.45">
      <c r="A27" s="53">
        <v>28</v>
      </c>
      <c r="B27" s="54" t="s">
        <v>147</v>
      </c>
      <c r="C27" s="53" t="s">
        <v>134</v>
      </c>
      <c r="D27" s="53" t="s">
        <v>120</v>
      </c>
    </row>
    <row r="28" spans="1:4" x14ac:dyDescent="0.45">
      <c r="A28" s="53">
        <v>29</v>
      </c>
      <c r="B28" s="54" t="s">
        <v>148</v>
      </c>
      <c r="C28" s="53" t="s">
        <v>134</v>
      </c>
      <c r="D28" s="53" t="s">
        <v>120</v>
      </c>
    </row>
    <row r="29" spans="1:4" x14ac:dyDescent="0.45">
      <c r="A29" s="53">
        <v>30</v>
      </c>
      <c r="B29" s="54" t="s">
        <v>149</v>
      </c>
      <c r="C29" s="53" t="s">
        <v>134</v>
      </c>
      <c r="D29" s="53" t="s">
        <v>120</v>
      </c>
    </row>
    <row r="30" spans="1:4" x14ac:dyDescent="0.45">
      <c r="A30" s="53">
        <v>31</v>
      </c>
      <c r="B30" s="54" t="s">
        <v>150</v>
      </c>
      <c r="C30" s="53" t="s">
        <v>134</v>
      </c>
      <c r="D30" s="53" t="s">
        <v>120</v>
      </c>
    </row>
    <row r="31" spans="1:4" x14ac:dyDescent="0.45">
      <c r="A31" s="53">
        <v>32</v>
      </c>
      <c r="B31" s="54" t="s">
        <v>151</v>
      </c>
      <c r="C31" s="53" t="s">
        <v>134</v>
      </c>
      <c r="D31" s="53" t="s">
        <v>120</v>
      </c>
    </row>
    <row r="32" spans="1:4" x14ac:dyDescent="0.45">
      <c r="A32" s="53">
        <v>33</v>
      </c>
      <c r="B32" s="54" t="s">
        <v>152</v>
      </c>
      <c r="C32" s="53" t="s">
        <v>134</v>
      </c>
      <c r="D32" s="53" t="s">
        <v>120</v>
      </c>
    </row>
    <row r="33" spans="1:4" x14ac:dyDescent="0.45">
      <c r="A33" s="53">
        <v>34</v>
      </c>
      <c r="B33" s="54" t="s">
        <v>153</v>
      </c>
      <c r="C33" s="53" t="s">
        <v>134</v>
      </c>
      <c r="D33" s="53" t="s">
        <v>120</v>
      </c>
    </row>
    <row r="34" spans="1:4" hidden="1" x14ac:dyDescent="0.45">
      <c r="A34" s="53">
        <v>35</v>
      </c>
      <c r="B34" s="57" t="s">
        <v>154</v>
      </c>
      <c r="C34" s="53" t="s">
        <v>119</v>
      </c>
      <c r="D34" s="53" t="s">
        <v>120</v>
      </c>
    </row>
    <row r="35" spans="1:4" hidden="1" x14ac:dyDescent="0.45">
      <c r="A35" s="53">
        <v>36</v>
      </c>
      <c r="B35" s="57" t="s">
        <v>155</v>
      </c>
      <c r="C35" s="53" t="s">
        <v>119</v>
      </c>
      <c r="D35" s="53" t="s">
        <v>120</v>
      </c>
    </row>
    <row r="36" spans="1:4" hidden="1" x14ac:dyDescent="0.45">
      <c r="A36" s="53">
        <v>37</v>
      </c>
      <c r="B36" s="57" t="s">
        <v>156</v>
      </c>
      <c r="C36" s="53" t="s">
        <v>119</v>
      </c>
      <c r="D36" s="53" t="s">
        <v>120</v>
      </c>
    </row>
    <row r="37" spans="1:4" hidden="1" x14ac:dyDescent="0.45">
      <c r="A37" s="53">
        <v>38</v>
      </c>
      <c r="B37" s="57" t="s">
        <v>157</v>
      </c>
      <c r="C37" s="53" t="s">
        <v>119</v>
      </c>
      <c r="D37" s="53" t="s">
        <v>120</v>
      </c>
    </row>
    <row r="38" spans="1:4" hidden="1" x14ac:dyDescent="0.45">
      <c r="A38" s="53">
        <v>39</v>
      </c>
      <c r="B38" s="57" t="s">
        <v>158</v>
      </c>
      <c r="C38" s="53" t="s">
        <v>119</v>
      </c>
      <c r="D38" s="53" t="s">
        <v>120</v>
      </c>
    </row>
    <row r="39" spans="1:4" hidden="1" x14ac:dyDescent="0.45">
      <c r="A39" s="53">
        <v>40</v>
      </c>
      <c r="B39" s="57" t="s">
        <v>159</v>
      </c>
      <c r="C39" s="53" t="s">
        <v>119</v>
      </c>
      <c r="D39" s="53" t="s">
        <v>120</v>
      </c>
    </row>
    <row r="40" spans="1:4" hidden="1" x14ac:dyDescent="0.45">
      <c r="A40" s="53">
        <v>41</v>
      </c>
      <c r="B40" s="57" t="s">
        <v>160</v>
      </c>
      <c r="C40" s="53" t="s">
        <v>119</v>
      </c>
      <c r="D40" s="53" t="s">
        <v>120</v>
      </c>
    </row>
    <row r="41" spans="1:4" hidden="1" x14ac:dyDescent="0.45">
      <c r="A41" s="53">
        <v>42</v>
      </c>
      <c r="B41" s="54" t="s">
        <v>161</v>
      </c>
      <c r="C41" s="53" t="s">
        <v>119</v>
      </c>
      <c r="D41" s="53" t="s">
        <v>120</v>
      </c>
    </row>
    <row r="42" spans="1:4" hidden="1" x14ac:dyDescent="0.45">
      <c r="A42" s="53">
        <v>43</v>
      </c>
      <c r="B42" s="57" t="s">
        <v>162</v>
      </c>
      <c r="C42" s="53" t="s">
        <v>119</v>
      </c>
      <c r="D42" s="53" t="s">
        <v>120</v>
      </c>
    </row>
    <row r="43" spans="1:4" hidden="1" x14ac:dyDescent="0.45">
      <c r="A43" s="53">
        <v>44</v>
      </c>
      <c r="B43" s="54" t="s">
        <v>163</v>
      </c>
      <c r="C43" s="53" t="s">
        <v>119</v>
      </c>
      <c r="D43" s="53" t="s">
        <v>120</v>
      </c>
    </row>
    <row r="44" spans="1:4" hidden="1" x14ac:dyDescent="0.45">
      <c r="A44" s="53">
        <v>45</v>
      </c>
      <c r="B44" s="57" t="s">
        <v>164</v>
      </c>
      <c r="C44" s="53" t="s">
        <v>119</v>
      </c>
      <c r="D44" s="53" t="s">
        <v>120</v>
      </c>
    </row>
    <row r="45" spans="1:4" hidden="1" x14ac:dyDescent="0.45">
      <c r="A45" s="53">
        <v>46</v>
      </c>
      <c r="B45" s="54" t="s">
        <v>165</v>
      </c>
      <c r="C45" s="53" t="s">
        <v>166</v>
      </c>
      <c r="D45" s="53" t="s">
        <v>120</v>
      </c>
    </row>
    <row r="46" spans="1:4" hidden="1" x14ac:dyDescent="0.45">
      <c r="A46" s="53">
        <v>47</v>
      </c>
      <c r="B46" s="57" t="s">
        <v>167</v>
      </c>
      <c r="C46" s="53" t="s">
        <v>119</v>
      </c>
      <c r="D46" s="53" t="s">
        <v>120</v>
      </c>
    </row>
    <row r="47" spans="1:4" hidden="1" x14ac:dyDescent="0.45">
      <c r="A47" s="53">
        <v>48</v>
      </c>
      <c r="B47" s="57" t="s">
        <v>168</v>
      </c>
      <c r="C47" s="53" t="s">
        <v>119</v>
      </c>
      <c r="D47" s="53" t="s">
        <v>120</v>
      </c>
    </row>
    <row r="48" spans="1:4" hidden="1" x14ac:dyDescent="0.45">
      <c r="A48" s="53">
        <v>49</v>
      </c>
      <c r="B48" s="54" t="s">
        <v>169</v>
      </c>
      <c r="C48" s="53" t="s">
        <v>119</v>
      </c>
      <c r="D48" s="53" t="s">
        <v>120</v>
      </c>
    </row>
    <row r="49" spans="1:4" hidden="1" x14ac:dyDescent="0.45">
      <c r="A49" s="53">
        <v>50</v>
      </c>
      <c r="B49" s="57" t="s">
        <v>170</v>
      </c>
      <c r="C49" s="53" t="s">
        <v>119</v>
      </c>
      <c r="D49" s="53" t="s">
        <v>120</v>
      </c>
    </row>
    <row r="50" spans="1:4" hidden="1" x14ac:dyDescent="0.45">
      <c r="A50" s="53">
        <v>51</v>
      </c>
      <c r="B50" s="54" t="s">
        <v>171</v>
      </c>
      <c r="C50" s="53" t="s">
        <v>119</v>
      </c>
      <c r="D50" s="53" t="s">
        <v>120</v>
      </c>
    </row>
    <row r="51" spans="1:4" hidden="1" x14ac:dyDescent="0.45">
      <c r="A51" s="53">
        <v>52</v>
      </c>
      <c r="B51" s="57" t="s">
        <v>172</v>
      </c>
      <c r="C51" s="53" t="s">
        <v>119</v>
      </c>
      <c r="D51" s="53" t="s">
        <v>120</v>
      </c>
    </row>
    <row r="52" spans="1:4" hidden="1" x14ac:dyDescent="0.45">
      <c r="A52" s="53">
        <v>53</v>
      </c>
      <c r="B52" s="57" t="s">
        <v>173</v>
      </c>
      <c r="C52" s="53" t="s">
        <v>166</v>
      </c>
      <c r="D52" s="53" t="s">
        <v>120</v>
      </c>
    </row>
    <row r="53" spans="1:4" x14ac:dyDescent="0.45">
      <c r="A53" s="53">
        <v>54</v>
      </c>
      <c r="B53" s="54" t="s">
        <v>174</v>
      </c>
      <c r="C53" s="53" t="s">
        <v>134</v>
      </c>
      <c r="D53" s="53" t="s">
        <v>132</v>
      </c>
    </row>
    <row r="54" spans="1:4" hidden="1" x14ac:dyDescent="0.45">
      <c r="A54" s="53">
        <v>55</v>
      </c>
      <c r="B54" s="57" t="s">
        <v>175</v>
      </c>
      <c r="C54" s="53" t="s">
        <v>166</v>
      </c>
      <c r="D54" s="53" t="s">
        <v>120</v>
      </c>
    </row>
    <row r="55" spans="1:4" hidden="1" x14ac:dyDescent="0.45">
      <c r="A55" s="53">
        <v>56</v>
      </c>
      <c r="B55" s="54" t="s">
        <v>176</v>
      </c>
      <c r="C55" s="53" t="s">
        <v>119</v>
      </c>
      <c r="D55" s="53" t="s">
        <v>120</v>
      </c>
    </row>
    <row r="56" spans="1:4" hidden="1" x14ac:dyDescent="0.45">
      <c r="A56" s="53">
        <v>57</v>
      </c>
      <c r="B56" s="54" t="s">
        <v>177</v>
      </c>
      <c r="C56" s="53" t="s">
        <v>119</v>
      </c>
      <c r="D56" s="53" t="s">
        <v>120</v>
      </c>
    </row>
    <row r="57" spans="1:4" hidden="1" x14ac:dyDescent="0.45">
      <c r="A57" s="53">
        <v>58</v>
      </c>
      <c r="B57" s="54" t="s">
        <v>178</v>
      </c>
      <c r="C57" s="53" t="s">
        <v>119</v>
      </c>
      <c r="D57" s="53" t="s">
        <v>120</v>
      </c>
    </row>
    <row r="58" spans="1:4" x14ac:dyDescent="0.45">
      <c r="A58" s="53">
        <v>59</v>
      </c>
      <c r="B58" s="54" t="s">
        <v>179</v>
      </c>
      <c r="C58" s="53" t="s">
        <v>134</v>
      </c>
      <c r="D58" s="53" t="s">
        <v>120</v>
      </c>
    </row>
    <row r="59" spans="1:4" hidden="1" x14ac:dyDescent="0.45">
      <c r="A59" s="53">
        <v>60</v>
      </c>
      <c r="B59" s="54" t="s">
        <v>80</v>
      </c>
      <c r="C59" s="53" t="s">
        <v>119</v>
      </c>
      <c r="D59" s="53" t="s">
        <v>120</v>
      </c>
    </row>
    <row r="60" spans="1:4" hidden="1" x14ac:dyDescent="0.45">
      <c r="A60" s="53">
        <v>61</v>
      </c>
      <c r="B60" s="54" t="s">
        <v>82</v>
      </c>
      <c r="C60" s="53" t="s">
        <v>119</v>
      </c>
      <c r="D60" s="53" t="s">
        <v>120</v>
      </c>
    </row>
    <row r="61" spans="1:4" hidden="1" x14ac:dyDescent="0.45">
      <c r="A61" s="53">
        <v>62</v>
      </c>
      <c r="B61" s="54" t="s">
        <v>84</v>
      </c>
      <c r="C61" s="53" t="s">
        <v>119</v>
      </c>
      <c r="D61" s="53" t="s">
        <v>120</v>
      </c>
    </row>
    <row r="62" spans="1:4" hidden="1" x14ac:dyDescent="0.45">
      <c r="A62" s="53">
        <v>63</v>
      </c>
      <c r="B62" s="54" t="s">
        <v>180</v>
      </c>
      <c r="C62" s="53" t="s">
        <v>166</v>
      </c>
      <c r="D62" s="53" t="s">
        <v>120</v>
      </c>
    </row>
    <row r="63" spans="1:4" hidden="1" x14ac:dyDescent="0.45">
      <c r="A63" s="53">
        <v>64</v>
      </c>
      <c r="B63" s="54" t="s">
        <v>181</v>
      </c>
      <c r="C63" s="53" t="s">
        <v>166</v>
      </c>
      <c r="D63" s="53" t="s">
        <v>120</v>
      </c>
    </row>
    <row r="64" spans="1:4" hidden="1" x14ac:dyDescent="0.45">
      <c r="A64" s="53">
        <v>65</v>
      </c>
      <c r="B64" s="54" t="s">
        <v>182</v>
      </c>
      <c r="C64" s="53" t="s">
        <v>166</v>
      </c>
      <c r="D64" s="53" t="s">
        <v>120</v>
      </c>
    </row>
    <row r="65" spans="1:4" hidden="1" x14ac:dyDescent="0.45">
      <c r="A65" s="53">
        <v>66</v>
      </c>
      <c r="B65" s="54" t="s">
        <v>183</v>
      </c>
      <c r="C65" s="53" t="s">
        <v>166</v>
      </c>
      <c r="D65" s="53" t="s">
        <v>120</v>
      </c>
    </row>
    <row r="66" spans="1:4" x14ac:dyDescent="0.45">
      <c r="A66" s="53">
        <v>67</v>
      </c>
      <c r="B66" s="54" t="s">
        <v>184</v>
      </c>
      <c r="C66" s="53" t="s">
        <v>134</v>
      </c>
      <c r="D66" s="53" t="s">
        <v>120</v>
      </c>
    </row>
    <row r="67" spans="1:4" x14ac:dyDescent="0.45">
      <c r="A67" s="53">
        <v>68</v>
      </c>
      <c r="B67" s="54" t="s">
        <v>185</v>
      </c>
      <c r="C67" s="53" t="s">
        <v>134</v>
      </c>
      <c r="D67" s="53" t="s">
        <v>120</v>
      </c>
    </row>
    <row r="68" spans="1:4" x14ac:dyDescent="0.45">
      <c r="A68" s="53">
        <v>69</v>
      </c>
      <c r="B68" s="54" t="s">
        <v>186</v>
      </c>
      <c r="C68" s="53" t="s">
        <v>134</v>
      </c>
      <c r="D68" s="53" t="s">
        <v>120</v>
      </c>
    </row>
    <row r="69" spans="1:4" x14ac:dyDescent="0.45">
      <c r="A69" s="53">
        <v>70</v>
      </c>
      <c r="B69" s="54" t="s">
        <v>187</v>
      </c>
      <c r="C69" s="53" t="s">
        <v>134</v>
      </c>
      <c r="D69" s="53" t="s">
        <v>120</v>
      </c>
    </row>
    <row r="70" spans="1:4" x14ac:dyDescent="0.45">
      <c r="A70" s="53">
        <v>71</v>
      </c>
      <c r="B70" s="54" t="s">
        <v>188</v>
      </c>
      <c r="C70" s="53" t="s">
        <v>134</v>
      </c>
      <c r="D70" s="53" t="s">
        <v>120</v>
      </c>
    </row>
    <row r="71" spans="1:4" x14ac:dyDescent="0.45">
      <c r="A71" s="53">
        <v>72</v>
      </c>
      <c r="B71" s="54" t="s">
        <v>189</v>
      </c>
      <c r="C71" s="53" t="s">
        <v>134</v>
      </c>
      <c r="D71" s="53" t="s">
        <v>120</v>
      </c>
    </row>
    <row r="72" spans="1:4" x14ac:dyDescent="0.45">
      <c r="A72" s="53">
        <v>73</v>
      </c>
      <c r="B72" s="54" t="s">
        <v>190</v>
      </c>
      <c r="C72" s="53" t="s">
        <v>134</v>
      </c>
      <c r="D72" s="53" t="s">
        <v>120</v>
      </c>
    </row>
    <row r="73" spans="1:4" x14ac:dyDescent="0.45">
      <c r="A73" s="53">
        <v>74</v>
      </c>
      <c r="B73" s="54" t="s">
        <v>191</v>
      </c>
      <c r="C73" s="53" t="s">
        <v>134</v>
      </c>
      <c r="D73" s="53" t="s">
        <v>120</v>
      </c>
    </row>
    <row r="74" spans="1:4" x14ac:dyDescent="0.45">
      <c r="A74" s="53">
        <v>75</v>
      </c>
      <c r="B74" s="54" t="s">
        <v>192</v>
      </c>
      <c r="C74" s="53" t="s">
        <v>134</v>
      </c>
      <c r="D74" s="53" t="s">
        <v>120</v>
      </c>
    </row>
    <row r="75" spans="1:4" x14ac:dyDescent="0.45">
      <c r="A75" s="53">
        <v>76</v>
      </c>
      <c r="B75" s="54" t="s">
        <v>193</v>
      </c>
      <c r="C75" s="53" t="s">
        <v>134</v>
      </c>
      <c r="D75" s="53" t="s">
        <v>120</v>
      </c>
    </row>
    <row r="76" spans="1:4" x14ac:dyDescent="0.45">
      <c r="A76" s="53">
        <v>77</v>
      </c>
      <c r="B76" s="54" t="s">
        <v>194</v>
      </c>
      <c r="C76" s="53" t="s">
        <v>134</v>
      </c>
      <c r="D76" s="53" t="s">
        <v>120</v>
      </c>
    </row>
    <row r="77" spans="1:4" x14ac:dyDescent="0.45">
      <c r="A77" s="53">
        <v>78</v>
      </c>
      <c r="B77" s="54" t="s">
        <v>195</v>
      </c>
      <c r="C77" s="53" t="s">
        <v>134</v>
      </c>
      <c r="D77" s="53" t="s">
        <v>120</v>
      </c>
    </row>
    <row r="78" spans="1:4" x14ac:dyDescent="0.45">
      <c r="A78" s="53">
        <v>79</v>
      </c>
      <c r="B78" s="54" t="s">
        <v>196</v>
      </c>
      <c r="C78" s="53" t="s">
        <v>134</v>
      </c>
      <c r="D78" s="53" t="s">
        <v>120</v>
      </c>
    </row>
    <row r="79" spans="1:4" x14ac:dyDescent="0.45">
      <c r="A79" s="53">
        <v>80</v>
      </c>
      <c r="B79" s="54" t="s">
        <v>197</v>
      </c>
      <c r="C79" s="53" t="s">
        <v>134</v>
      </c>
      <c r="D79" s="53" t="s">
        <v>120</v>
      </c>
    </row>
    <row r="80" spans="1:4" x14ac:dyDescent="0.45">
      <c r="A80" s="53">
        <v>81</v>
      </c>
      <c r="B80" s="54" t="s">
        <v>198</v>
      </c>
      <c r="C80" s="53" t="s">
        <v>134</v>
      </c>
      <c r="D80" s="53" t="s">
        <v>120</v>
      </c>
    </row>
    <row r="81" spans="1:4" x14ac:dyDescent="0.45">
      <c r="A81" s="53">
        <v>82</v>
      </c>
      <c r="B81" s="54" t="s">
        <v>199</v>
      </c>
      <c r="C81" s="53" t="s">
        <v>134</v>
      </c>
      <c r="D81" s="53" t="s">
        <v>120</v>
      </c>
    </row>
    <row r="82" spans="1:4" x14ac:dyDescent="0.45">
      <c r="A82" s="53">
        <v>83</v>
      </c>
      <c r="B82" s="54" t="s">
        <v>200</v>
      </c>
      <c r="C82" s="53" t="s">
        <v>134</v>
      </c>
      <c r="D82" s="53" t="s">
        <v>120</v>
      </c>
    </row>
    <row r="83" spans="1:4" x14ac:dyDescent="0.45">
      <c r="A83" s="53">
        <v>84</v>
      </c>
      <c r="B83" s="54" t="s">
        <v>201</v>
      </c>
      <c r="C83" s="53" t="s">
        <v>134</v>
      </c>
      <c r="D83" s="53" t="s">
        <v>120</v>
      </c>
    </row>
    <row r="84" spans="1:4" x14ac:dyDescent="0.45">
      <c r="A84" s="53">
        <v>85</v>
      </c>
      <c r="B84" s="54" t="s">
        <v>202</v>
      </c>
      <c r="C84" s="53" t="s">
        <v>134</v>
      </c>
      <c r="D84" s="53" t="s">
        <v>120</v>
      </c>
    </row>
    <row r="85" spans="1:4" hidden="1" x14ac:dyDescent="0.45">
      <c r="A85" s="53">
        <v>86</v>
      </c>
      <c r="B85" s="54" t="s">
        <v>106</v>
      </c>
      <c r="C85" s="53" t="s">
        <v>166</v>
      </c>
      <c r="D85" s="53" t="s">
        <v>203</v>
      </c>
    </row>
    <row r="86" spans="1:4" hidden="1" x14ac:dyDescent="0.45">
      <c r="A86" s="53">
        <v>87</v>
      </c>
      <c r="B86" s="54" t="s">
        <v>109</v>
      </c>
      <c r="C86" s="53" t="s">
        <v>166</v>
      </c>
      <c r="D86" s="53" t="s">
        <v>120</v>
      </c>
    </row>
    <row r="87" spans="1:4" x14ac:dyDescent="0.45">
      <c r="A87" s="53">
        <v>88</v>
      </c>
      <c r="B87" s="54" t="s">
        <v>204</v>
      </c>
      <c r="C87" s="53" t="s">
        <v>134</v>
      </c>
      <c r="D87" s="53" t="s">
        <v>120</v>
      </c>
    </row>
    <row r="88" spans="1:4" x14ac:dyDescent="0.45">
      <c r="A88" s="53">
        <v>89</v>
      </c>
      <c r="B88" s="54" t="s">
        <v>205</v>
      </c>
      <c r="C88" s="53" t="s">
        <v>134</v>
      </c>
      <c r="D88" s="53" t="s">
        <v>120</v>
      </c>
    </row>
    <row r="89" spans="1:4" x14ac:dyDescent="0.45">
      <c r="A89" s="53">
        <v>90</v>
      </c>
      <c r="B89" s="54" t="s">
        <v>206</v>
      </c>
      <c r="C89" s="53" t="s">
        <v>134</v>
      </c>
      <c r="D89" s="53" t="s">
        <v>120</v>
      </c>
    </row>
    <row r="90" spans="1:4" x14ac:dyDescent="0.45">
      <c r="A90" s="53">
        <v>91</v>
      </c>
      <c r="B90" s="54" t="s">
        <v>207</v>
      </c>
      <c r="C90" s="53" t="s">
        <v>134</v>
      </c>
      <c r="D90" s="53" t="s">
        <v>120</v>
      </c>
    </row>
    <row r="91" spans="1:4" x14ac:dyDescent="0.45">
      <c r="A91" s="53">
        <v>92</v>
      </c>
      <c r="B91" s="54" t="s">
        <v>208</v>
      </c>
      <c r="C91" s="53" t="s">
        <v>134</v>
      </c>
      <c r="D91" s="53" t="s">
        <v>120</v>
      </c>
    </row>
    <row r="92" spans="1:4" x14ac:dyDescent="0.45">
      <c r="A92" s="53">
        <v>93</v>
      </c>
      <c r="B92" s="54" t="s">
        <v>209</v>
      </c>
      <c r="C92" s="53" t="s">
        <v>134</v>
      </c>
      <c r="D92" s="53" t="s">
        <v>120</v>
      </c>
    </row>
    <row r="93" spans="1:4" hidden="1" x14ac:dyDescent="0.45">
      <c r="A93" s="53">
        <v>94</v>
      </c>
      <c r="B93" s="54" t="s">
        <v>210</v>
      </c>
      <c r="C93" s="53" t="s">
        <v>119</v>
      </c>
      <c r="D93" s="53" t="s">
        <v>120</v>
      </c>
    </row>
    <row r="94" spans="1:4" hidden="1" x14ac:dyDescent="0.45">
      <c r="A94" s="53">
        <v>95</v>
      </c>
      <c r="B94" s="54" t="s">
        <v>211</v>
      </c>
      <c r="C94" s="53" t="s">
        <v>119</v>
      </c>
      <c r="D94" s="53" t="s">
        <v>120</v>
      </c>
    </row>
    <row r="95" spans="1:4" hidden="1" x14ac:dyDescent="0.45">
      <c r="A95" s="53">
        <v>96</v>
      </c>
      <c r="B95" s="54" t="s">
        <v>212</v>
      </c>
      <c r="C95" s="53" t="s">
        <v>119</v>
      </c>
      <c r="D95" s="53" t="s">
        <v>120</v>
      </c>
    </row>
    <row r="96" spans="1:4" hidden="1" x14ac:dyDescent="0.45">
      <c r="A96" s="53">
        <v>97</v>
      </c>
      <c r="B96" s="54" t="s">
        <v>213</v>
      </c>
      <c r="C96" s="53" t="s">
        <v>119</v>
      </c>
      <c r="D96" s="53" t="s">
        <v>120</v>
      </c>
    </row>
    <row r="97" spans="1:4" hidden="1" x14ac:dyDescent="0.45">
      <c r="A97" s="53">
        <v>98</v>
      </c>
      <c r="B97" s="54" t="s">
        <v>214</v>
      </c>
      <c r="C97" s="53" t="s">
        <v>119</v>
      </c>
      <c r="D97" s="53" t="s">
        <v>120</v>
      </c>
    </row>
    <row r="98" spans="1:4" hidden="1" x14ac:dyDescent="0.45">
      <c r="A98" s="53">
        <v>99</v>
      </c>
      <c r="B98" s="54" t="s">
        <v>215</v>
      </c>
      <c r="C98" s="53" t="s">
        <v>119</v>
      </c>
      <c r="D98" s="53" t="s">
        <v>120</v>
      </c>
    </row>
    <row r="99" spans="1:4" hidden="1" x14ac:dyDescent="0.45">
      <c r="A99" s="53">
        <v>100</v>
      </c>
      <c r="B99" s="54" t="s">
        <v>31</v>
      </c>
      <c r="C99" s="53" t="s">
        <v>129</v>
      </c>
      <c r="D99" s="53" t="s">
        <v>120</v>
      </c>
    </row>
    <row r="100" spans="1:4" hidden="1" x14ac:dyDescent="0.45">
      <c r="A100" s="53">
        <v>101</v>
      </c>
      <c r="B100" s="56" t="s">
        <v>216</v>
      </c>
      <c r="C100" s="53" t="s">
        <v>129</v>
      </c>
      <c r="D100" s="53" t="s">
        <v>120</v>
      </c>
    </row>
    <row r="101" spans="1:4" hidden="1" x14ac:dyDescent="0.45">
      <c r="A101" s="53">
        <v>102</v>
      </c>
      <c r="B101" s="56" t="s">
        <v>217</v>
      </c>
      <c r="C101" s="53" t="s">
        <v>129</v>
      </c>
      <c r="D101" s="53" t="s">
        <v>120</v>
      </c>
    </row>
    <row r="102" spans="1:4" hidden="1" x14ac:dyDescent="0.45">
      <c r="A102" s="53">
        <v>103</v>
      </c>
      <c r="B102" s="56" t="s">
        <v>218</v>
      </c>
      <c r="C102" s="53" t="s">
        <v>129</v>
      </c>
      <c r="D102" s="53" t="s">
        <v>120</v>
      </c>
    </row>
    <row r="103" spans="1:4" hidden="1" x14ac:dyDescent="0.45">
      <c r="A103" s="53">
        <v>104</v>
      </c>
      <c r="B103" s="56" t="s">
        <v>219</v>
      </c>
      <c r="C103" s="53" t="s">
        <v>129</v>
      </c>
      <c r="D103" s="53" t="s">
        <v>120</v>
      </c>
    </row>
    <row r="104" spans="1:4" hidden="1" x14ac:dyDescent="0.45">
      <c r="A104" s="53">
        <v>105</v>
      </c>
      <c r="B104" s="56" t="s">
        <v>220</v>
      </c>
      <c r="C104" s="53" t="s">
        <v>129</v>
      </c>
      <c r="D104" s="53" t="s">
        <v>120</v>
      </c>
    </row>
    <row r="105" spans="1:4" hidden="1" x14ac:dyDescent="0.45">
      <c r="A105" s="53">
        <v>106</v>
      </c>
      <c r="B105" s="56" t="s">
        <v>221</v>
      </c>
      <c r="C105" s="53" t="s">
        <v>119</v>
      </c>
      <c r="D105" s="53" t="s">
        <v>120</v>
      </c>
    </row>
    <row r="106" spans="1:4" hidden="1" x14ac:dyDescent="0.45">
      <c r="A106" s="53">
        <v>107</v>
      </c>
      <c r="B106" s="56" t="s">
        <v>222</v>
      </c>
      <c r="C106" s="53" t="s">
        <v>119</v>
      </c>
      <c r="D106" s="53" t="s">
        <v>120</v>
      </c>
    </row>
    <row r="107" spans="1:4" hidden="1" x14ac:dyDescent="0.45">
      <c r="A107" s="53">
        <v>108</v>
      </c>
      <c r="B107" s="56" t="s">
        <v>223</v>
      </c>
      <c r="C107" s="53" t="s">
        <v>119</v>
      </c>
      <c r="D107" s="53" t="s">
        <v>120</v>
      </c>
    </row>
    <row r="108" spans="1:4" x14ac:dyDescent="0.45">
      <c r="A108" s="60">
        <v>109</v>
      </c>
      <c r="B108" s="61" t="s">
        <v>224</v>
      </c>
      <c r="C108" s="60" t="s">
        <v>134</v>
      </c>
      <c r="D108" s="60"/>
    </row>
    <row r="109" spans="1:4" x14ac:dyDescent="0.45">
      <c r="A109" s="60">
        <v>110</v>
      </c>
      <c r="B109" s="61" t="s">
        <v>225</v>
      </c>
      <c r="C109" s="60" t="s">
        <v>134</v>
      </c>
      <c r="D109" s="60"/>
    </row>
    <row r="110" spans="1:4" x14ac:dyDescent="0.45">
      <c r="A110" s="60">
        <v>111</v>
      </c>
      <c r="B110" s="61" t="s">
        <v>226</v>
      </c>
      <c r="C110" s="60" t="s">
        <v>134</v>
      </c>
      <c r="D110" s="60"/>
    </row>
    <row r="111" spans="1:4" x14ac:dyDescent="0.45">
      <c r="A111" s="60">
        <v>112</v>
      </c>
      <c r="B111" s="61" t="s">
        <v>227</v>
      </c>
      <c r="C111" s="60" t="s">
        <v>134</v>
      </c>
      <c r="D111" s="60"/>
    </row>
    <row r="112" spans="1:4" x14ac:dyDescent="0.45">
      <c r="A112" s="60">
        <v>113</v>
      </c>
      <c r="B112" s="61" t="s">
        <v>228</v>
      </c>
      <c r="C112" s="60" t="s">
        <v>134</v>
      </c>
      <c r="D112" s="60"/>
    </row>
    <row r="113" spans="1:4" x14ac:dyDescent="0.45">
      <c r="A113" s="60">
        <v>114</v>
      </c>
      <c r="B113" s="61" t="s">
        <v>229</v>
      </c>
      <c r="C113" s="60" t="s">
        <v>134</v>
      </c>
      <c r="D113" s="60"/>
    </row>
    <row r="114" spans="1:4" x14ac:dyDescent="0.45">
      <c r="A114" s="60">
        <v>115</v>
      </c>
      <c r="B114" s="61" t="s">
        <v>230</v>
      </c>
      <c r="C114" s="60" t="s">
        <v>134</v>
      </c>
      <c r="D114" s="60"/>
    </row>
    <row r="115" spans="1:4" x14ac:dyDescent="0.45">
      <c r="A115" s="60">
        <v>116</v>
      </c>
      <c r="B115" s="61" t="s">
        <v>231</v>
      </c>
      <c r="C115" s="60" t="s">
        <v>134</v>
      </c>
      <c r="D115" s="60"/>
    </row>
    <row r="116" spans="1:4" x14ac:dyDescent="0.45">
      <c r="A116" s="60">
        <v>117</v>
      </c>
      <c r="B116" s="61" t="s">
        <v>232</v>
      </c>
      <c r="C116" s="60" t="s">
        <v>134</v>
      </c>
      <c r="D116" s="60"/>
    </row>
    <row r="117" spans="1:4" x14ac:dyDescent="0.45">
      <c r="A117" s="60">
        <v>118</v>
      </c>
      <c r="B117" s="61" t="s">
        <v>233</v>
      </c>
      <c r="C117" s="60" t="s">
        <v>134</v>
      </c>
      <c r="D117" s="60"/>
    </row>
    <row r="118" spans="1:4" x14ac:dyDescent="0.45">
      <c r="A118" s="60">
        <v>119</v>
      </c>
      <c r="B118" s="61" t="s">
        <v>234</v>
      </c>
      <c r="C118" s="60" t="s">
        <v>134</v>
      </c>
      <c r="D118" s="60"/>
    </row>
    <row r="119" spans="1:4" x14ac:dyDescent="0.45">
      <c r="A119" s="60">
        <v>120</v>
      </c>
      <c r="B119" s="61" t="s">
        <v>235</v>
      </c>
      <c r="C119" s="60" t="s">
        <v>134</v>
      </c>
      <c r="D119" s="60"/>
    </row>
    <row r="120" spans="1:4" x14ac:dyDescent="0.45">
      <c r="A120" s="60">
        <v>121</v>
      </c>
      <c r="B120" s="61" t="s">
        <v>236</v>
      </c>
      <c r="C120" s="60" t="s">
        <v>134</v>
      </c>
      <c r="D120" s="60"/>
    </row>
  </sheetData>
  <autoFilter ref="A1:D120" xr:uid="{00000000-0001-0000-0100-000000000000}">
    <filterColumn colId="2">
      <filters>
        <filter val="Gustavo"/>
      </filters>
    </filterColumn>
    <sortState xmlns:xlrd2="http://schemas.microsoft.com/office/spreadsheetml/2017/richdata2" ref="A2:D107">
      <sortCondition ref="A1:A107"/>
    </sortState>
  </autoFilter>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001"/>
  <sheetViews>
    <sheetView topLeftCell="A359" zoomScale="120" zoomScaleNormal="120" workbookViewId="0">
      <selection activeCell="G376" sqref="G376:G394"/>
    </sheetView>
  </sheetViews>
  <sheetFormatPr baseColWidth="10" defaultColWidth="10.73046875" defaultRowHeight="11.65" x14ac:dyDescent="0.35"/>
  <cols>
    <col min="1" max="2" width="11" style="38" bestFit="1" customWidth="1"/>
    <col min="3" max="3" width="11" style="117" bestFit="1" customWidth="1"/>
    <col min="4" max="5" width="11" style="38" bestFit="1" customWidth="1"/>
    <col min="6" max="6" width="10.73046875" style="38"/>
    <col min="7" max="7" width="11.265625" style="117" bestFit="1" customWidth="1"/>
    <col min="8" max="8" width="60.1328125" style="38" customWidth="1"/>
    <col min="9" max="9" width="10.73046875" style="38"/>
    <col min="10" max="16384" width="10.73046875" style="36"/>
  </cols>
  <sheetData>
    <row r="1" spans="1:12" x14ac:dyDescent="0.35">
      <c r="A1" s="84" t="s">
        <v>237</v>
      </c>
      <c r="B1" s="84" t="s">
        <v>238</v>
      </c>
      <c r="C1" s="84" t="s">
        <v>239</v>
      </c>
      <c r="D1" s="84" t="s">
        <v>240</v>
      </c>
      <c r="E1" s="84" t="s">
        <v>241</v>
      </c>
      <c r="F1" s="84" t="s">
        <v>242</v>
      </c>
      <c r="G1" s="85" t="s">
        <v>243</v>
      </c>
      <c r="H1" s="84" t="s">
        <v>244</v>
      </c>
      <c r="I1" s="84" t="s">
        <v>117</v>
      </c>
    </row>
    <row r="2" spans="1:12" x14ac:dyDescent="0.35">
      <c r="A2" s="86">
        <v>1</v>
      </c>
      <c r="B2" s="86">
        <v>1</v>
      </c>
      <c r="C2" s="87">
        <v>1</v>
      </c>
      <c r="D2" s="86">
        <v>2023</v>
      </c>
      <c r="E2" s="86">
        <v>1</v>
      </c>
      <c r="F2" s="86">
        <v>1</v>
      </c>
      <c r="G2" s="88">
        <v>586954</v>
      </c>
      <c r="H2" s="86"/>
      <c r="I2" s="86" t="s">
        <v>119</v>
      </c>
      <c r="L2" s="37"/>
    </row>
    <row r="3" spans="1:12" x14ac:dyDescent="0.35">
      <c r="A3" s="53">
        <v>1</v>
      </c>
      <c r="B3" s="53">
        <v>1</v>
      </c>
      <c r="C3" s="89">
        <v>1</v>
      </c>
      <c r="D3" s="53">
        <v>2023</v>
      </c>
      <c r="E3" s="53">
        <v>1</v>
      </c>
      <c r="F3" s="53">
        <v>2</v>
      </c>
      <c r="G3" s="90">
        <v>179406</v>
      </c>
      <c r="H3" s="53"/>
      <c r="I3" s="53" t="s">
        <v>119</v>
      </c>
      <c r="L3" s="37"/>
    </row>
    <row r="4" spans="1:12" x14ac:dyDescent="0.35">
      <c r="A4" s="53">
        <v>1</v>
      </c>
      <c r="B4" s="53">
        <v>1</v>
      </c>
      <c r="C4" s="89">
        <v>1</v>
      </c>
      <c r="D4" s="53">
        <v>2023</v>
      </c>
      <c r="E4" s="53">
        <v>1</v>
      </c>
      <c r="F4" s="53">
        <v>3</v>
      </c>
      <c r="G4" s="90">
        <v>107677</v>
      </c>
      <c r="H4" s="53"/>
      <c r="I4" s="53" t="s">
        <v>119</v>
      </c>
      <c r="L4" s="37"/>
    </row>
    <row r="5" spans="1:12" x14ac:dyDescent="0.35">
      <c r="A5" s="53">
        <v>1</v>
      </c>
      <c r="B5" s="53">
        <v>1</v>
      </c>
      <c r="C5" s="89">
        <v>1</v>
      </c>
      <c r="D5" s="53">
        <v>2023</v>
      </c>
      <c r="E5" s="53">
        <v>1</v>
      </c>
      <c r="F5" s="53">
        <v>4</v>
      </c>
      <c r="G5" s="90">
        <v>406498</v>
      </c>
      <c r="H5" s="53"/>
      <c r="I5" s="53" t="s">
        <v>119</v>
      </c>
      <c r="L5" s="37"/>
    </row>
    <row r="6" spans="1:12" x14ac:dyDescent="0.35">
      <c r="A6" s="53">
        <v>1</v>
      </c>
      <c r="B6" s="53">
        <v>1</v>
      </c>
      <c r="C6" s="89">
        <v>1</v>
      </c>
      <c r="D6" s="53">
        <v>2023</v>
      </c>
      <c r="E6" s="53">
        <v>1</v>
      </c>
      <c r="F6" s="53">
        <v>5</v>
      </c>
      <c r="G6" s="90">
        <v>407645</v>
      </c>
      <c r="H6" s="53"/>
      <c r="I6" s="53" t="s">
        <v>119</v>
      </c>
      <c r="L6" s="37"/>
    </row>
    <row r="7" spans="1:12" x14ac:dyDescent="0.35">
      <c r="A7" s="53">
        <v>1</v>
      </c>
      <c r="B7" s="53">
        <v>1</v>
      </c>
      <c r="C7" s="89">
        <v>1</v>
      </c>
      <c r="D7" s="53">
        <v>2023</v>
      </c>
      <c r="E7" s="53">
        <v>1</v>
      </c>
      <c r="F7" s="53">
        <v>6</v>
      </c>
      <c r="G7" s="90">
        <v>182943</v>
      </c>
      <c r="H7" s="53"/>
      <c r="I7" s="53" t="s">
        <v>119</v>
      </c>
      <c r="L7" s="37"/>
    </row>
    <row r="8" spans="1:12" x14ac:dyDescent="0.35">
      <c r="A8" s="53">
        <v>1</v>
      </c>
      <c r="B8" s="53">
        <v>1</v>
      </c>
      <c r="C8" s="89">
        <v>1</v>
      </c>
      <c r="D8" s="53">
        <v>2023</v>
      </c>
      <c r="E8" s="53">
        <v>1</v>
      </c>
      <c r="F8" s="53">
        <v>7</v>
      </c>
      <c r="G8" s="90">
        <v>729781</v>
      </c>
      <c r="H8" s="53"/>
      <c r="I8" s="53" t="s">
        <v>119</v>
      </c>
      <c r="L8" s="37"/>
    </row>
    <row r="9" spans="1:12" x14ac:dyDescent="0.35">
      <c r="A9" s="53">
        <v>1</v>
      </c>
      <c r="B9" s="53">
        <v>1</v>
      </c>
      <c r="C9" s="89">
        <v>1</v>
      </c>
      <c r="D9" s="53">
        <v>2023</v>
      </c>
      <c r="E9" s="53">
        <v>1</v>
      </c>
      <c r="F9" s="53">
        <v>8</v>
      </c>
      <c r="G9" s="90">
        <v>1035224</v>
      </c>
      <c r="H9" s="53"/>
      <c r="I9" s="53" t="s">
        <v>119</v>
      </c>
      <c r="L9" s="37"/>
    </row>
    <row r="10" spans="1:12" x14ac:dyDescent="0.35">
      <c r="A10" s="53">
        <v>1</v>
      </c>
      <c r="B10" s="53">
        <v>1</v>
      </c>
      <c r="C10" s="89">
        <v>1</v>
      </c>
      <c r="D10" s="53">
        <v>2023</v>
      </c>
      <c r="E10" s="53">
        <v>1</v>
      </c>
      <c r="F10" s="53">
        <v>9</v>
      </c>
      <c r="G10" s="90">
        <v>404252</v>
      </c>
      <c r="H10" s="53"/>
      <c r="I10" s="53" t="s">
        <v>119</v>
      </c>
      <c r="L10" s="37"/>
    </row>
    <row r="11" spans="1:12" x14ac:dyDescent="0.35">
      <c r="A11" s="53">
        <v>1</v>
      </c>
      <c r="B11" s="53">
        <v>1</v>
      </c>
      <c r="C11" s="89">
        <v>1</v>
      </c>
      <c r="D11" s="53">
        <v>2023</v>
      </c>
      <c r="E11" s="53">
        <v>1</v>
      </c>
      <c r="F11" s="53">
        <v>10</v>
      </c>
      <c r="G11" s="90">
        <v>817019</v>
      </c>
      <c r="H11" s="53"/>
      <c r="I11" s="53" t="s">
        <v>119</v>
      </c>
      <c r="L11" s="37"/>
    </row>
    <row r="12" spans="1:12" x14ac:dyDescent="0.35">
      <c r="A12" s="53">
        <v>1</v>
      </c>
      <c r="B12" s="53">
        <v>1</v>
      </c>
      <c r="C12" s="89">
        <v>1</v>
      </c>
      <c r="D12" s="53">
        <v>2023</v>
      </c>
      <c r="E12" s="53">
        <v>1</v>
      </c>
      <c r="F12" s="53">
        <v>11</v>
      </c>
      <c r="G12" s="90">
        <v>1294358</v>
      </c>
      <c r="H12" s="53"/>
      <c r="I12" s="53" t="s">
        <v>119</v>
      </c>
      <c r="L12" s="37"/>
    </row>
    <row r="13" spans="1:12" x14ac:dyDescent="0.35">
      <c r="A13" s="53">
        <v>1</v>
      </c>
      <c r="B13" s="53">
        <v>1</v>
      </c>
      <c r="C13" s="89">
        <v>1</v>
      </c>
      <c r="D13" s="53">
        <v>2023</v>
      </c>
      <c r="E13" s="53">
        <v>1</v>
      </c>
      <c r="F13" s="53">
        <v>12</v>
      </c>
      <c r="G13" s="90">
        <v>153342</v>
      </c>
      <c r="H13" s="53"/>
      <c r="I13" s="53" t="s">
        <v>119</v>
      </c>
      <c r="L13" s="37"/>
    </row>
    <row r="14" spans="1:12" x14ac:dyDescent="0.35">
      <c r="A14" s="53">
        <v>1</v>
      </c>
      <c r="B14" s="53">
        <v>1</v>
      </c>
      <c r="C14" s="89">
        <v>1</v>
      </c>
      <c r="D14" s="53">
        <v>2023</v>
      </c>
      <c r="E14" s="53">
        <v>1</v>
      </c>
      <c r="F14" s="53">
        <v>13</v>
      </c>
      <c r="G14" s="90">
        <v>166428</v>
      </c>
      <c r="H14" s="53"/>
      <c r="I14" s="53" t="s">
        <v>119</v>
      </c>
      <c r="L14" s="37"/>
    </row>
    <row r="15" spans="1:12" x14ac:dyDescent="0.35">
      <c r="A15" s="53">
        <v>1</v>
      </c>
      <c r="B15" s="53">
        <v>1</v>
      </c>
      <c r="C15" s="89">
        <v>1</v>
      </c>
      <c r="D15" s="53">
        <v>2023</v>
      </c>
      <c r="E15" s="53">
        <v>1</v>
      </c>
      <c r="F15" s="53">
        <v>14</v>
      </c>
      <c r="G15" s="90">
        <v>82848</v>
      </c>
      <c r="H15" s="53"/>
      <c r="I15" s="53" t="s">
        <v>119</v>
      </c>
      <c r="L15" s="37"/>
    </row>
    <row r="16" spans="1:12" x14ac:dyDescent="0.35">
      <c r="A16" s="53">
        <v>1</v>
      </c>
      <c r="B16" s="53">
        <v>1</v>
      </c>
      <c r="C16" s="89">
        <v>1</v>
      </c>
      <c r="D16" s="53">
        <v>2023</v>
      </c>
      <c r="E16" s="53">
        <v>1</v>
      </c>
      <c r="F16" s="53">
        <v>15</v>
      </c>
      <c r="G16" s="90">
        <v>83925</v>
      </c>
      <c r="H16" s="53"/>
      <c r="I16" s="53" t="s">
        <v>119</v>
      </c>
      <c r="L16" s="37"/>
    </row>
    <row r="17" spans="1:12" x14ac:dyDescent="0.35">
      <c r="A17" s="53">
        <v>1</v>
      </c>
      <c r="B17" s="53">
        <v>1</v>
      </c>
      <c r="C17" s="89">
        <v>1</v>
      </c>
      <c r="D17" s="53">
        <v>2023</v>
      </c>
      <c r="E17" s="53">
        <v>1</v>
      </c>
      <c r="F17" s="53">
        <v>16</v>
      </c>
      <c r="G17" s="90">
        <v>256731</v>
      </c>
      <c r="H17" s="53"/>
      <c r="I17" s="53" t="s">
        <v>119</v>
      </c>
      <c r="L17" s="37"/>
    </row>
    <row r="18" spans="1:12" x14ac:dyDescent="0.35">
      <c r="A18" s="53">
        <v>1</v>
      </c>
      <c r="B18" s="53">
        <v>1</v>
      </c>
      <c r="C18" s="89">
        <v>1</v>
      </c>
      <c r="D18" s="53">
        <v>2023</v>
      </c>
      <c r="E18" s="53">
        <v>1</v>
      </c>
      <c r="F18" s="53">
        <v>17</v>
      </c>
      <c r="G18" s="90">
        <v>18409</v>
      </c>
      <c r="H18" s="53"/>
      <c r="I18" s="53" t="s">
        <v>119</v>
      </c>
      <c r="L18" s="37"/>
    </row>
    <row r="19" spans="1:12" x14ac:dyDescent="0.35">
      <c r="A19" s="53">
        <v>1</v>
      </c>
      <c r="B19" s="53">
        <v>1</v>
      </c>
      <c r="C19" s="89">
        <v>1</v>
      </c>
      <c r="D19" s="53">
        <v>2023</v>
      </c>
      <c r="E19" s="53">
        <v>1</v>
      </c>
      <c r="F19" s="53">
        <v>18</v>
      </c>
      <c r="G19" s="90">
        <v>389238</v>
      </c>
      <c r="H19" s="53"/>
      <c r="I19" s="53" t="s">
        <v>119</v>
      </c>
      <c r="L19" s="37"/>
    </row>
    <row r="20" spans="1:12" x14ac:dyDescent="0.35">
      <c r="A20" s="53">
        <v>1</v>
      </c>
      <c r="B20" s="53">
        <v>1</v>
      </c>
      <c r="C20" s="89">
        <v>1</v>
      </c>
      <c r="D20" s="53">
        <v>2023</v>
      </c>
      <c r="E20" s="53">
        <v>1</v>
      </c>
      <c r="F20" s="53">
        <v>19</v>
      </c>
      <c r="G20" s="90">
        <v>661592</v>
      </c>
      <c r="H20" s="53"/>
      <c r="I20" s="53" t="s">
        <v>119</v>
      </c>
      <c r="L20" s="37"/>
    </row>
    <row r="21" spans="1:12" x14ac:dyDescent="0.35">
      <c r="A21" s="53">
        <v>1</v>
      </c>
      <c r="B21" s="53">
        <v>2</v>
      </c>
      <c r="C21" s="89">
        <v>2</v>
      </c>
      <c r="D21" s="53">
        <v>2023</v>
      </c>
      <c r="E21" s="53">
        <v>1</v>
      </c>
      <c r="F21" s="53">
        <v>1</v>
      </c>
      <c r="G21" s="90">
        <v>239532</v>
      </c>
      <c r="H21" s="53"/>
      <c r="I21" s="53" t="s">
        <v>119</v>
      </c>
      <c r="L21" s="37"/>
    </row>
    <row r="22" spans="1:12" x14ac:dyDescent="0.35">
      <c r="A22" s="53">
        <v>1</v>
      </c>
      <c r="B22" s="53">
        <v>2</v>
      </c>
      <c r="C22" s="89">
        <v>2</v>
      </c>
      <c r="D22" s="53">
        <v>2023</v>
      </c>
      <c r="E22" s="53">
        <v>1</v>
      </c>
      <c r="F22" s="53">
        <v>2</v>
      </c>
      <c r="G22" s="90">
        <v>86925</v>
      </c>
      <c r="H22" s="53"/>
      <c r="I22" s="53" t="s">
        <v>119</v>
      </c>
      <c r="L22" s="37"/>
    </row>
    <row r="23" spans="1:12" x14ac:dyDescent="0.35">
      <c r="A23" s="53">
        <v>1</v>
      </c>
      <c r="B23" s="53">
        <v>2</v>
      </c>
      <c r="C23" s="89">
        <v>2</v>
      </c>
      <c r="D23" s="53">
        <v>2023</v>
      </c>
      <c r="E23" s="53">
        <v>1</v>
      </c>
      <c r="F23" s="53">
        <v>3</v>
      </c>
      <c r="G23" s="90">
        <v>49417</v>
      </c>
      <c r="H23" s="53"/>
      <c r="I23" s="53" t="s">
        <v>119</v>
      </c>
      <c r="L23" s="37"/>
    </row>
    <row r="24" spans="1:12" x14ac:dyDescent="0.35">
      <c r="A24" s="53">
        <v>1</v>
      </c>
      <c r="B24" s="53">
        <v>2</v>
      </c>
      <c r="C24" s="89">
        <v>2</v>
      </c>
      <c r="D24" s="53">
        <v>2023</v>
      </c>
      <c r="E24" s="53">
        <v>1</v>
      </c>
      <c r="F24" s="53">
        <v>4</v>
      </c>
      <c r="G24" s="90">
        <v>138414</v>
      </c>
      <c r="H24" s="53"/>
      <c r="I24" s="53" t="s">
        <v>119</v>
      </c>
      <c r="L24" s="37"/>
    </row>
    <row r="25" spans="1:12" x14ac:dyDescent="0.35">
      <c r="A25" s="53">
        <v>1</v>
      </c>
      <c r="B25" s="53">
        <v>2</v>
      </c>
      <c r="C25" s="89">
        <v>2</v>
      </c>
      <c r="D25" s="53">
        <v>2023</v>
      </c>
      <c r="E25" s="53">
        <v>1</v>
      </c>
      <c r="F25" s="53">
        <v>5</v>
      </c>
      <c r="G25" s="90">
        <v>136776</v>
      </c>
      <c r="H25" s="53"/>
      <c r="I25" s="53" t="s">
        <v>119</v>
      </c>
      <c r="L25" s="37"/>
    </row>
    <row r="26" spans="1:12" x14ac:dyDescent="0.35">
      <c r="A26" s="53">
        <v>1</v>
      </c>
      <c r="B26" s="53">
        <v>2</v>
      </c>
      <c r="C26" s="89">
        <v>2</v>
      </c>
      <c r="D26" s="53">
        <v>2023</v>
      </c>
      <c r="E26" s="53">
        <v>1</v>
      </c>
      <c r="F26" s="53">
        <v>6</v>
      </c>
      <c r="G26" s="90">
        <v>67713</v>
      </c>
      <c r="H26" s="53"/>
      <c r="I26" s="53" t="s">
        <v>119</v>
      </c>
      <c r="L26" s="37"/>
    </row>
    <row r="27" spans="1:12" x14ac:dyDescent="0.35">
      <c r="A27" s="53">
        <v>1</v>
      </c>
      <c r="B27" s="53">
        <v>2</v>
      </c>
      <c r="C27" s="89">
        <v>2</v>
      </c>
      <c r="D27" s="53">
        <v>2023</v>
      </c>
      <c r="E27" s="53">
        <v>1</v>
      </c>
      <c r="F27" s="53">
        <v>7</v>
      </c>
      <c r="G27" s="90">
        <v>273307</v>
      </c>
      <c r="H27" s="53"/>
      <c r="I27" s="53" t="s">
        <v>119</v>
      </c>
      <c r="L27" s="37"/>
    </row>
    <row r="28" spans="1:12" x14ac:dyDescent="0.35">
      <c r="A28" s="53">
        <v>1</v>
      </c>
      <c r="B28" s="53">
        <v>2</v>
      </c>
      <c r="C28" s="89">
        <v>2</v>
      </c>
      <c r="D28" s="53">
        <v>2023</v>
      </c>
      <c r="E28" s="53">
        <v>1</v>
      </c>
      <c r="F28" s="53">
        <v>8</v>
      </c>
      <c r="G28" s="90">
        <v>375508</v>
      </c>
      <c r="H28" s="53"/>
      <c r="I28" s="53" t="s">
        <v>119</v>
      </c>
      <c r="L28" s="37"/>
    </row>
    <row r="29" spans="1:12" x14ac:dyDescent="0.35">
      <c r="A29" s="53">
        <v>1</v>
      </c>
      <c r="B29" s="53">
        <v>2</v>
      </c>
      <c r="C29" s="89">
        <v>2</v>
      </c>
      <c r="D29" s="53">
        <v>2023</v>
      </c>
      <c r="E29" s="53">
        <v>1</v>
      </c>
      <c r="F29" s="53">
        <v>9</v>
      </c>
      <c r="G29" s="90">
        <v>151607</v>
      </c>
      <c r="H29" s="53"/>
      <c r="I29" s="53" t="s">
        <v>119</v>
      </c>
      <c r="L29" s="37"/>
    </row>
    <row r="30" spans="1:12" x14ac:dyDescent="0.35">
      <c r="A30" s="53">
        <v>1</v>
      </c>
      <c r="B30" s="53">
        <v>2</v>
      </c>
      <c r="C30" s="89">
        <v>2</v>
      </c>
      <c r="D30" s="53">
        <v>2023</v>
      </c>
      <c r="E30" s="53">
        <v>1</v>
      </c>
      <c r="F30" s="53">
        <v>10</v>
      </c>
      <c r="G30" s="90">
        <v>305799</v>
      </c>
      <c r="H30" s="53"/>
      <c r="I30" s="53" t="s">
        <v>119</v>
      </c>
      <c r="L30" s="37"/>
    </row>
    <row r="31" spans="1:12" x14ac:dyDescent="0.35">
      <c r="A31" s="53">
        <v>1</v>
      </c>
      <c r="B31" s="53">
        <v>2</v>
      </c>
      <c r="C31" s="89">
        <v>2</v>
      </c>
      <c r="D31" s="53">
        <v>2023</v>
      </c>
      <c r="E31" s="53">
        <v>1</v>
      </c>
      <c r="F31" s="53">
        <v>11</v>
      </c>
      <c r="G31" s="90">
        <v>475959</v>
      </c>
      <c r="H31" s="53"/>
      <c r="I31" s="53" t="s">
        <v>119</v>
      </c>
      <c r="L31" s="37"/>
    </row>
    <row r="32" spans="1:12" x14ac:dyDescent="0.35">
      <c r="A32" s="53">
        <v>1</v>
      </c>
      <c r="B32" s="53">
        <v>2</v>
      </c>
      <c r="C32" s="89">
        <v>2</v>
      </c>
      <c r="D32" s="53">
        <v>2023</v>
      </c>
      <c r="E32" s="53">
        <v>1</v>
      </c>
      <c r="F32" s="53">
        <v>12</v>
      </c>
      <c r="G32" s="90">
        <v>62219</v>
      </c>
      <c r="H32" s="53"/>
      <c r="I32" s="53" t="s">
        <v>119</v>
      </c>
      <c r="L32" s="37"/>
    </row>
    <row r="33" spans="1:12" x14ac:dyDescent="0.35">
      <c r="A33" s="53">
        <v>1</v>
      </c>
      <c r="B33" s="53">
        <v>2</v>
      </c>
      <c r="C33" s="89">
        <v>2</v>
      </c>
      <c r="D33" s="53">
        <v>2023</v>
      </c>
      <c r="E33" s="53">
        <v>1</v>
      </c>
      <c r="F33" s="53">
        <v>13</v>
      </c>
      <c r="G33" s="90">
        <v>77831</v>
      </c>
      <c r="H33" s="53"/>
      <c r="I33" s="53" t="s">
        <v>119</v>
      </c>
      <c r="L33" s="37"/>
    </row>
    <row r="34" spans="1:12" x14ac:dyDescent="0.35">
      <c r="A34" s="53">
        <v>1</v>
      </c>
      <c r="B34" s="53">
        <v>2</v>
      </c>
      <c r="C34" s="89">
        <v>2</v>
      </c>
      <c r="D34" s="53">
        <v>2023</v>
      </c>
      <c r="E34" s="53">
        <v>1</v>
      </c>
      <c r="F34" s="53">
        <v>14</v>
      </c>
      <c r="G34" s="90">
        <v>36973</v>
      </c>
      <c r="H34" s="53"/>
      <c r="I34" s="53" t="s">
        <v>119</v>
      </c>
      <c r="L34" s="37"/>
    </row>
    <row r="35" spans="1:12" x14ac:dyDescent="0.35">
      <c r="A35" s="53">
        <v>1</v>
      </c>
      <c r="B35" s="53">
        <v>2</v>
      </c>
      <c r="C35" s="89">
        <v>2</v>
      </c>
      <c r="D35" s="53">
        <v>2023</v>
      </c>
      <c r="E35" s="53">
        <v>1</v>
      </c>
      <c r="F35" s="53">
        <v>15</v>
      </c>
      <c r="G35" s="90">
        <v>30963</v>
      </c>
      <c r="H35" s="53"/>
      <c r="I35" s="53" t="s">
        <v>119</v>
      </c>
      <c r="L35" s="37"/>
    </row>
    <row r="36" spans="1:12" x14ac:dyDescent="0.35">
      <c r="A36" s="53">
        <v>1</v>
      </c>
      <c r="B36" s="53">
        <v>2</v>
      </c>
      <c r="C36" s="89">
        <v>2</v>
      </c>
      <c r="D36" s="53">
        <v>2023</v>
      </c>
      <c r="E36" s="53">
        <v>1</v>
      </c>
      <c r="F36" s="53">
        <v>16</v>
      </c>
      <c r="G36" s="90">
        <v>94280</v>
      </c>
      <c r="H36" s="53"/>
      <c r="I36" s="53" t="s">
        <v>119</v>
      </c>
      <c r="L36" s="37"/>
    </row>
    <row r="37" spans="1:12" x14ac:dyDescent="0.35">
      <c r="A37" s="53">
        <v>1</v>
      </c>
      <c r="B37" s="53">
        <v>2</v>
      </c>
      <c r="C37" s="89">
        <v>2</v>
      </c>
      <c r="D37" s="53">
        <v>2023</v>
      </c>
      <c r="E37" s="53">
        <v>1</v>
      </c>
      <c r="F37" s="53">
        <v>17</v>
      </c>
      <c r="G37" s="90">
        <v>8927</v>
      </c>
      <c r="H37" s="53"/>
      <c r="I37" s="53" t="s">
        <v>119</v>
      </c>
      <c r="L37" s="37"/>
    </row>
    <row r="38" spans="1:12" x14ac:dyDescent="0.35">
      <c r="A38" s="53">
        <v>1</v>
      </c>
      <c r="B38" s="53">
        <v>2</v>
      </c>
      <c r="C38" s="89">
        <v>2</v>
      </c>
      <c r="D38" s="53">
        <v>2023</v>
      </c>
      <c r="E38" s="53">
        <v>1</v>
      </c>
      <c r="F38" s="53">
        <v>18</v>
      </c>
      <c r="G38" s="90">
        <v>135874</v>
      </c>
      <c r="H38" s="53"/>
      <c r="I38" s="53" t="s">
        <v>119</v>
      </c>
      <c r="L38" s="37"/>
    </row>
    <row r="39" spans="1:12" x14ac:dyDescent="0.35">
      <c r="A39" s="53">
        <v>1</v>
      </c>
      <c r="B39" s="53">
        <v>2</v>
      </c>
      <c r="C39" s="89">
        <v>2</v>
      </c>
      <c r="D39" s="53">
        <v>2023</v>
      </c>
      <c r="E39" s="53">
        <v>1</v>
      </c>
      <c r="F39" s="53">
        <v>19</v>
      </c>
      <c r="G39" s="90">
        <v>241904</v>
      </c>
      <c r="H39" s="53"/>
      <c r="I39" s="53" t="s">
        <v>119</v>
      </c>
      <c r="L39" s="37"/>
    </row>
    <row r="40" spans="1:12" x14ac:dyDescent="0.35">
      <c r="A40" s="53">
        <v>1</v>
      </c>
      <c r="B40" s="53">
        <v>3</v>
      </c>
      <c r="C40" s="89">
        <v>3</v>
      </c>
      <c r="D40" s="53">
        <v>2023</v>
      </c>
      <c r="E40" s="53">
        <v>1</v>
      </c>
      <c r="F40" s="53">
        <v>1</v>
      </c>
      <c r="G40" s="90">
        <v>120536</v>
      </c>
      <c r="H40" s="53"/>
      <c r="I40" s="53" t="s">
        <v>119</v>
      </c>
      <c r="L40" s="37"/>
    </row>
    <row r="41" spans="1:12" x14ac:dyDescent="0.35">
      <c r="A41" s="53">
        <v>1</v>
      </c>
      <c r="B41" s="53">
        <v>3</v>
      </c>
      <c r="C41" s="89">
        <v>3</v>
      </c>
      <c r="D41" s="53">
        <v>2023</v>
      </c>
      <c r="E41" s="53">
        <v>1</v>
      </c>
      <c r="F41" s="53">
        <v>2</v>
      </c>
      <c r="G41" s="90">
        <v>32270</v>
      </c>
      <c r="H41" s="53"/>
      <c r="I41" s="53" t="s">
        <v>119</v>
      </c>
      <c r="L41" s="37"/>
    </row>
    <row r="42" spans="1:12" x14ac:dyDescent="0.35">
      <c r="A42" s="53">
        <v>1</v>
      </c>
      <c r="B42" s="53">
        <v>3</v>
      </c>
      <c r="C42" s="89">
        <v>3</v>
      </c>
      <c r="D42" s="53">
        <v>2023</v>
      </c>
      <c r="E42" s="53">
        <v>1</v>
      </c>
      <c r="F42" s="53">
        <v>3</v>
      </c>
      <c r="G42" s="90">
        <v>27721</v>
      </c>
      <c r="H42" s="53"/>
      <c r="I42" s="53" t="s">
        <v>119</v>
      </c>
      <c r="L42" s="37"/>
    </row>
    <row r="43" spans="1:12" x14ac:dyDescent="0.35">
      <c r="A43" s="53">
        <v>1</v>
      </c>
      <c r="B43" s="53">
        <v>3</v>
      </c>
      <c r="C43" s="89">
        <v>3</v>
      </c>
      <c r="D43" s="53">
        <v>2023</v>
      </c>
      <c r="E43" s="53">
        <v>1</v>
      </c>
      <c r="F43" s="53">
        <v>4</v>
      </c>
      <c r="G43" s="90">
        <v>115037</v>
      </c>
      <c r="H43" s="53"/>
      <c r="I43" s="53" t="s">
        <v>119</v>
      </c>
      <c r="L43" s="37"/>
    </row>
    <row r="44" spans="1:12" x14ac:dyDescent="0.35">
      <c r="A44" s="53">
        <v>1</v>
      </c>
      <c r="B44" s="53">
        <v>3</v>
      </c>
      <c r="C44" s="89">
        <v>3</v>
      </c>
      <c r="D44" s="53">
        <v>2023</v>
      </c>
      <c r="E44" s="53">
        <v>1</v>
      </c>
      <c r="F44" s="53">
        <v>5</v>
      </c>
      <c r="G44" s="90">
        <v>128035</v>
      </c>
      <c r="H44" s="53"/>
      <c r="I44" s="53" t="s">
        <v>119</v>
      </c>
      <c r="L44" s="37"/>
    </row>
    <row r="45" spans="1:12" x14ac:dyDescent="0.35">
      <c r="A45" s="53">
        <v>1</v>
      </c>
      <c r="B45" s="53">
        <v>3</v>
      </c>
      <c r="C45" s="89">
        <v>3</v>
      </c>
      <c r="D45" s="53">
        <v>2023</v>
      </c>
      <c r="E45" s="53">
        <v>1</v>
      </c>
      <c r="F45" s="53">
        <v>6</v>
      </c>
      <c r="G45" s="90">
        <v>48862</v>
      </c>
      <c r="H45" s="53"/>
      <c r="I45" s="53" t="s">
        <v>119</v>
      </c>
      <c r="L45" s="37"/>
    </row>
    <row r="46" spans="1:12" x14ac:dyDescent="0.35">
      <c r="A46" s="53">
        <v>1</v>
      </c>
      <c r="B46" s="53">
        <v>3</v>
      </c>
      <c r="C46" s="89">
        <v>3</v>
      </c>
      <c r="D46" s="53">
        <v>2023</v>
      </c>
      <c r="E46" s="53">
        <v>1</v>
      </c>
      <c r="F46" s="53">
        <v>7</v>
      </c>
      <c r="G46" s="90">
        <v>209058</v>
      </c>
      <c r="H46" s="53"/>
      <c r="I46" s="53" t="s">
        <v>119</v>
      </c>
      <c r="L46" s="37"/>
    </row>
    <row r="47" spans="1:12" x14ac:dyDescent="0.35">
      <c r="A47" s="53">
        <v>1</v>
      </c>
      <c r="B47" s="53">
        <v>3</v>
      </c>
      <c r="C47" s="89">
        <v>3</v>
      </c>
      <c r="D47" s="53">
        <v>2023</v>
      </c>
      <c r="E47" s="53">
        <v>1</v>
      </c>
      <c r="F47" s="53">
        <v>8</v>
      </c>
      <c r="G47" s="90">
        <v>249090</v>
      </c>
      <c r="H47" s="53"/>
      <c r="I47" s="53" t="s">
        <v>119</v>
      </c>
      <c r="L47" s="37"/>
    </row>
    <row r="48" spans="1:12" x14ac:dyDescent="0.35">
      <c r="A48" s="53">
        <v>1</v>
      </c>
      <c r="B48" s="53">
        <v>3</v>
      </c>
      <c r="C48" s="89">
        <v>3</v>
      </c>
      <c r="D48" s="53">
        <v>2023</v>
      </c>
      <c r="E48" s="53">
        <v>1</v>
      </c>
      <c r="F48" s="53">
        <v>9</v>
      </c>
      <c r="G48" s="90">
        <v>88945</v>
      </c>
      <c r="H48" s="53"/>
      <c r="I48" s="53" t="s">
        <v>119</v>
      </c>
      <c r="L48" s="37"/>
    </row>
    <row r="49" spans="1:12" x14ac:dyDescent="0.35">
      <c r="A49" s="53">
        <v>1</v>
      </c>
      <c r="B49" s="53">
        <v>3</v>
      </c>
      <c r="C49" s="89">
        <v>3</v>
      </c>
      <c r="D49" s="53">
        <v>2023</v>
      </c>
      <c r="E49" s="53">
        <v>1</v>
      </c>
      <c r="F49" s="53">
        <v>10</v>
      </c>
      <c r="G49" s="90">
        <v>171660</v>
      </c>
      <c r="H49" s="53"/>
      <c r="I49" s="53" t="s">
        <v>119</v>
      </c>
      <c r="L49" s="37"/>
    </row>
    <row r="50" spans="1:12" x14ac:dyDescent="0.35">
      <c r="A50" s="53">
        <v>1</v>
      </c>
      <c r="B50" s="53">
        <v>3</v>
      </c>
      <c r="C50" s="89">
        <v>3</v>
      </c>
      <c r="D50" s="53">
        <v>2023</v>
      </c>
      <c r="E50" s="53">
        <v>1</v>
      </c>
      <c r="F50" s="53">
        <v>11</v>
      </c>
      <c r="G50" s="90">
        <v>298548</v>
      </c>
      <c r="H50" s="53"/>
      <c r="I50" s="53" t="s">
        <v>119</v>
      </c>
      <c r="L50" s="37"/>
    </row>
    <row r="51" spans="1:12" x14ac:dyDescent="0.35">
      <c r="A51" s="53">
        <v>1</v>
      </c>
      <c r="B51" s="53">
        <v>3</v>
      </c>
      <c r="C51" s="89">
        <v>3</v>
      </c>
      <c r="D51" s="53">
        <v>2023</v>
      </c>
      <c r="E51" s="53">
        <v>1</v>
      </c>
      <c r="F51" s="53">
        <v>12</v>
      </c>
      <c r="G51" s="90">
        <v>30061</v>
      </c>
      <c r="H51" s="53"/>
      <c r="I51" s="53" t="s">
        <v>119</v>
      </c>
      <c r="L51" s="37"/>
    </row>
    <row r="52" spans="1:12" x14ac:dyDescent="0.35">
      <c r="A52" s="53">
        <v>1</v>
      </c>
      <c r="B52" s="53">
        <v>3</v>
      </c>
      <c r="C52" s="89">
        <v>3</v>
      </c>
      <c r="D52" s="53">
        <v>2023</v>
      </c>
      <c r="E52" s="53">
        <v>1</v>
      </c>
      <c r="F52" s="53">
        <v>13</v>
      </c>
      <c r="G52" s="90">
        <v>25821</v>
      </c>
      <c r="H52" s="53"/>
      <c r="I52" s="53" t="s">
        <v>119</v>
      </c>
      <c r="L52" s="37"/>
    </row>
    <row r="53" spans="1:12" x14ac:dyDescent="0.35">
      <c r="A53" s="53">
        <v>1</v>
      </c>
      <c r="B53" s="53">
        <v>3</v>
      </c>
      <c r="C53" s="89">
        <v>3</v>
      </c>
      <c r="D53" s="53">
        <v>2023</v>
      </c>
      <c r="E53" s="53">
        <v>1</v>
      </c>
      <c r="F53" s="53">
        <v>14</v>
      </c>
      <c r="G53" s="90">
        <v>18769</v>
      </c>
      <c r="H53" s="53"/>
      <c r="I53" s="53" t="s">
        <v>119</v>
      </c>
      <c r="L53" s="37"/>
    </row>
    <row r="54" spans="1:12" x14ac:dyDescent="0.35">
      <c r="A54" s="53">
        <v>1</v>
      </c>
      <c r="B54" s="53">
        <v>3</v>
      </c>
      <c r="C54" s="89">
        <v>3</v>
      </c>
      <c r="D54" s="53">
        <v>2023</v>
      </c>
      <c r="E54" s="53">
        <v>1</v>
      </c>
      <c r="F54" s="53">
        <v>15</v>
      </c>
      <c r="G54" s="90">
        <v>20981</v>
      </c>
      <c r="H54" s="53"/>
      <c r="I54" s="53" t="s">
        <v>119</v>
      </c>
      <c r="L54" s="37"/>
    </row>
    <row r="55" spans="1:12" x14ac:dyDescent="0.35">
      <c r="A55" s="53">
        <v>1</v>
      </c>
      <c r="B55" s="53">
        <v>3</v>
      </c>
      <c r="C55" s="89">
        <v>3</v>
      </c>
      <c r="D55" s="53">
        <v>2023</v>
      </c>
      <c r="E55" s="53">
        <v>1</v>
      </c>
      <c r="F55" s="53">
        <v>16</v>
      </c>
      <c r="G55" s="90">
        <v>53463</v>
      </c>
      <c r="H55" s="53"/>
      <c r="I55" s="53" t="s">
        <v>119</v>
      </c>
      <c r="L55" s="37"/>
    </row>
    <row r="56" spans="1:12" x14ac:dyDescent="0.35">
      <c r="A56" s="53">
        <v>1</v>
      </c>
      <c r="B56" s="53">
        <v>3</v>
      </c>
      <c r="C56" s="89">
        <v>3</v>
      </c>
      <c r="D56" s="53">
        <v>2023</v>
      </c>
      <c r="E56" s="53">
        <v>1</v>
      </c>
      <c r="F56" s="53">
        <v>17</v>
      </c>
      <c r="G56" s="90">
        <v>3836</v>
      </c>
      <c r="H56" s="53"/>
      <c r="I56" s="53" t="s">
        <v>119</v>
      </c>
      <c r="L56" s="37"/>
    </row>
    <row r="57" spans="1:12" x14ac:dyDescent="0.35">
      <c r="A57" s="53">
        <v>1</v>
      </c>
      <c r="B57" s="53">
        <v>3</v>
      </c>
      <c r="C57" s="89">
        <v>3</v>
      </c>
      <c r="D57" s="53">
        <v>2023</v>
      </c>
      <c r="E57" s="53">
        <v>1</v>
      </c>
      <c r="F57" s="53">
        <v>18</v>
      </c>
      <c r="G57" s="90">
        <v>105279</v>
      </c>
      <c r="H57" s="53"/>
      <c r="I57" s="53" t="s">
        <v>119</v>
      </c>
      <c r="L57" s="37"/>
    </row>
    <row r="58" spans="1:12" x14ac:dyDescent="0.35">
      <c r="A58" s="53">
        <v>1</v>
      </c>
      <c r="B58" s="53">
        <v>3</v>
      </c>
      <c r="C58" s="89">
        <v>3</v>
      </c>
      <c r="D58" s="53">
        <v>2023</v>
      </c>
      <c r="E58" s="53">
        <v>1</v>
      </c>
      <c r="F58" s="53">
        <v>19</v>
      </c>
      <c r="G58" s="90">
        <v>206418</v>
      </c>
      <c r="H58" s="53"/>
      <c r="I58" s="53" t="s">
        <v>119</v>
      </c>
      <c r="L58" s="37"/>
    </row>
    <row r="59" spans="1:12" x14ac:dyDescent="0.35">
      <c r="A59" s="53">
        <v>1</v>
      </c>
      <c r="B59" s="53">
        <v>3</v>
      </c>
      <c r="C59" s="89">
        <v>4</v>
      </c>
      <c r="D59" s="53">
        <v>2023</v>
      </c>
      <c r="E59" s="53">
        <v>1</v>
      </c>
      <c r="F59" s="53">
        <v>1</v>
      </c>
      <c r="G59" s="90">
        <v>348326</v>
      </c>
      <c r="H59" s="53"/>
      <c r="I59" s="53" t="s">
        <v>119</v>
      </c>
      <c r="L59" s="37"/>
    </row>
    <row r="60" spans="1:12" x14ac:dyDescent="0.35">
      <c r="A60" s="53">
        <v>1</v>
      </c>
      <c r="B60" s="53">
        <v>3</v>
      </c>
      <c r="C60" s="89">
        <v>4</v>
      </c>
      <c r="D60" s="53">
        <v>2023</v>
      </c>
      <c r="E60" s="53">
        <v>1</v>
      </c>
      <c r="F60" s="53">
        <v>2</v>
      </c>
      <c r="G60" s="90">
        <v>115428</v>
      </c>
      <c r="H60" s="53"/>
      <c r="I60" s="53" t="s">
        <v>119</v>
      </c>
      <c r="L60" s="37"/>
    </row>
    <row r="61" spans="1:12" x14ac:dyDescent="0.35">
      <c r="A61" s="53">
        <v>1</v>
      </c>
      <c r="B61" s="53">
        <v>3</v>
      </c>
      <c r="C61" s="89">
        <v>4</v>
      </c>
      <c r="D61" s="53">
        <v>2023</v>
      </c>
      <c r="E61" s="53">
        <v>1</v>
      </c>
      <c r="F61" s="53">
        <v>3</v>
      </c>
      <c r="G61" s="90">
        <v>65399</v>
      </c>
      <c r="H61" s="53"/>
      <c r="I61" s="53" t="s">
        <v>119</v>
      </c>
      <c r="L61" s="37"/>
    </row>
    <row r="62" spans="1:12" x14ac:dyDescent="0.35">
      <c r="A62" s="53">
        <v>1</v>
      </c>
      <c r="B62" s="53">
        <v>3</v>
      </c>
      <c r="C62" s="89">
        <v>4</v>
      </c>
      <c r="D62" s="53">
        <v>2023</v>
      </c>
      <c r="E62" s="53">
        <v>1</v>
      </c>
      <c r="F62" s="53">
        <v>4</v>
      </c>
      <c r="G62" s="90">
        <v>234164</v>
      </c>
      <c r="H62" s="53"/>
      <c r="I62" s="53" t="s">
        <v>119</v>
      </c>
      <c r="L62" s="37"/>
    </row>
    <row r="63" spans="1:12" x14ac:dyDescent="0.35">
      <c r="A63" s="53">
        <v>1</v>
      </c>
      <c r="B63" s="53">
        <v>3</v>
      </c>
      <c r="C63" s="89">
        <v>4</v>
      </c>
      <c r="D63" s="53">
        <v>2023</v>
      </c>
      <c r="E63" s="53">
        <v>1</v>
      </c>
      <c r="F63" s="53">
        <v>5</v>
      </c>
      <c r="G63" s="90">
        <v>231109</v>
      </c>
      <c r="H63" s="53"/>
      <c r="I63" s="53" t="s">
        <v>119</v>
      </c>
      <c r="L63" s="37"/>
    </row>
    <row r="64" spans="1:12" x14ac:dyDescent="0.35">
      <c r="A64" s="53">
        <v>1</v>
      </c>
      <c r="B64" s="53">
        <v>3</v>
      </c>
      <c r="C64" s="89">
        <v>4</v>
      </c>
      <c r="D64" s="53">
        <v>2023</v>
      </c>
      <c r="E64" s="53">
        <v>1</v>
      </c>
      <c r="F64" s="53">
        <v>6</v>
      </c>
      <c r="G64" s="90">
        <v>106758</v>
      </c>
      <c r="H64" s="53"/>
      <c r="I64" s="53" t="s">
        <v>119</v>
      </c>
      <c r="L64" s="37"/>
    </row>
    <row r="65" spans="1:12" x14ac:dyDescent="0.35">
      <c r="A65" s="53">
        <v>1</v>
      </c>
      <c r="B65" s="53">
        <v>3</v>
      </c>
      <c r="C65" s="89">
        <v>4</v>
      </c>
      <c r="D65" s="53">
        <v>2023</v>
      </c>
      <c r="E65" s="53">
        <v>1</v>
      </c>
      <c r="F65" s="53">
        <v>7</v>
      </c>
      <c r="G65" s="90">
        <v>439627</v>
      </c>
      <c r="H65" s="53"/>
      <c r="I65" s="53" t="s">
        <v>119</v>
      </c>
      <c r="L65" s="37"/>
    </row>
    <row r="66" spans="1:12" x14ac:dyDescent="0.35">
      <c r="A66" s="53">
        <v>1</v>
      </c>
      <c r="B66" s="53">
        <v>3</v>
      </c>
      <c r="C66" s="89">
        <v>4</v>
      </c>
      <c r="D66" s="53">
        <v>2023</v>
      </c>
      <c r="E66" s="53">
        <v>1</v>
      </c>
      <c r="F66" s="53">
        <v>8</v>
      </c>
      <c r="G66" s="90">
        <v>634789</v>
      </c>
      <c r="H66" s="53"/>
      <c r="I66" s="53" t="s">
        <v>119</v>
      </c>
      <c r="L66" s="37"/>
    </row>
    <row r="67" spans="1:12" x14ac:dyDescent="0.35">
      <c r="A67" s="53">
        <v>1</v>
      </c>
      <c r="B67" s="53">
        <v>3</v>
      </c>
      <c r="C67" s="89">
        <v>4</v>
      </c>
      <c r="D67" s="53">
        <v>2023</v>
      </c>
      <c r="E67" s="53">
        <v>1</v>
      </c>
      <c r="F67" s="53">
        <v>9</v>
      </c>
      <c r="G67" s="90">
        <v>249633</v>
      </c>
      <c r="H67" s="53"/>
      <c r="I67" s="53" t="s">
        <v>119</v>
      </c>
      <c r="L67" s="37"/>
    </row>
    <row r="68" spans="1:12" x14ac:dyDescent="0.35">
      <c r="A68" s="53">
        <v>1</v>
      </c>
      <c r="B68" s="53">
        <v>3</v>
      </c>
      <c r="C68" s="89">
        <v>4</v>
      </c>
      <c r="D68" s="53">
        <v>2023</v>
      </c>
      <c r="E68" s="53">
        <v>1</v>
      </c>
      <c r="F68" s="53">
        <v>10</v>
      </c>
      <c r="G68" s="90">
        <v>501931</v>
      </c>
      <c r="H68" s="53"/>
      <c r="I68" s="53" t="s">
        <v>119</v>
      </c>
      <c r="L68" s="37"/>
    </row>
    <row r="69" spans="1:12" x14ac:dyDescent="0.35">
      <c r="A69" s="53">
        <v>1</v>
      </c>
      <c r="B69" s="53">
        <v>3</v>
      </c>
      <c r="C69" s="89">
        <v>4</v>
      </c>
      <c r="D69" s="53">
        <v>2023</v>
      </c>
      <c r="E69" s="53">
        <v>1</v>
      </c>
      <c r="F69" s="53">
        <v>11</v>
      </c>
      <c r="G69" s="90">
        <v>783902</v>
      </c>
      <c r="H69" s="53"/>
      <c r="I69" s="53" t="s">
        <v>119</v>
      </c>
      <c r="L69" s="37"/>
    </row>
    <row r="70" spans="1:12" x14ac:dyDescent="0.35">
      <c r="A70" s="53">
        <v>1</v>
      </c>
      <c r="B70" s="53">
        <v>3</v>
      </c>
      <c r="C70" s="89">
        <v>4</v>
      </c>
      <c r="D70" s="53">
        <v>2023</v>
      </c>
      <c r="E70" s="53">
        <v>1</v>
      </c>
      <c r="F70" s="53">
        <v>12</v>
      </c>
      <c r="G70" s="90">
        <v>94175</v>
      </c>
      <c r="H70" s="53"/>
      <c r="I70" s="53" t="s">
        <v>119</v>
      </c>
      <c r="L70" s="37"/>
    </row>
    <row r="71" spans="1:12" x14ac:dyDescent="0.35">
      <c r="A71" s="53">
        <v>1</v>
      </c>
      <c r="B71" s="53">
        <v>3</v>
      </c>
      <c r="C71" s="89">
        <v>4</v>
      </c>
      <c r="D71" s="53">
        <v>2023</v>
      </c>
      <c r="E71" s="53">
        <v>1</v>
      </c>
      <c r="F71" s="53">
        <v>13</v>
      </c>
      <c r="G71" s="90">
        <v>105974</v>
      </c>
      <c r="H71" s="53"/>
      <c r="I71" s="53" t="s">
        <v>119</v>
      </c>
      <c r="L71" s="37"/>
    </row>
    <row r="72" spans="1:12" x14ac:dyDescent="0.35">
      <c r="A72" s="53">
        <v>1</v>
      </c>
      <c r="B72" s="53">
        <v>3</v>
      </c>
      <c r="C72" s="89">
        <v>4</v>
      </c>
      <c r="D72" s="53">
        <v>2023</v>
      </c>
      <c r="E72" s="53">
        <v>1</v>
      </c>
      <c r="F72" s="53">
        <v>14</v>
      </c>
      <c r="G72" s="90">
        <v>52676</v>
      </c>
      <c r="H72" s="53"/>
      <c r="I72" s="53" t="s">
        <v>119</v>
      </c>
      <c r="L72" s="37"/>
    </row>
    <row r="73" spans="1:12" x14ac:dyDescent="0.35">
      <c r="A73" s="53">
        <v>1</v>
      </c>
      <c r="B73" s="53">
        <v>3</v>
      </c>
      <c r="C73" s="89">
        <v>4</v>
      </c>
      <c r="D73" s="53">
        <v>2023</v>
      </c>
      <c r="E73" s="53">
        <v>1</v>
      </c>
      <c r="F73" s="53">
        <v>15</v>
      </c>
      <c r="G73" s="90">
        <v>48591</v>
      </c>
      <c r="H73" s="53"/>
      <c r="I73" s="53" t="s">
        <v>119</v>
      </c>
      <c r="L73" s="37"/>
    </row>
    <row r="74" spans="1:12" x14ac:dyDescent="0.35">
      <c r="A74" s="53">
        <v>1</v>
      </c>
      <c r="B74" s="53">
        <v>3</v>
      </c>
      <c r="C74" s="89">
        <v>4</v>
      </c>
      <c r="D74" s="53">
        <v>2023</v>
      </c>
      <c r="E74" s="53">
        <v>1</v>
      </c>
      <c r="F74" s="53">
        <v>16</v>
      </c>
      <c r="G74" s="90">
        <v>155364</v>
      </c>
      <c r="H74" s="53"/>
      <c r="I74" s="53" t="s">
        <v>119</v>
      </c>
      <c r="L74" s="37"/>
    </row>
    <row r="75" spans="1:12" x14ac:dyDescent="0.35">
      <c r="A75" s="53">
        <v>1</v>
      </c>
      <c r="B75" s="53">
        <v>3</v>
      </c>
      <c r="C75" s="89">
        <v>4</v>
      </c>
      <c r="D75" s="53">
        <v>2023</v>
      </c>
      <c r="E75" s="53">
        <v>1</v>
      </c>
      <c r="F75" s="53">
        <v>17</v>
      </c>
      <c r="G75" s="90">
        <v>11285</v>
      </c>
      <c r="H75" s="53"/>
      <c r="I75" s="53" t="s">
        <v>119</v>
      </c>
      <c r="L75" s="37"/>
    </row>
    <row r="76" spans="1:12" x14ac:dyDescent="0.35">
      <c r="A76" s="53">
        <v>1</v>
      </c>
      <c r="B76" s="53">
        <v>3</v>
      </c>
      <c r="C76" s="89">
        <v>4</v>
      </c>
      <c r="D76" s="53">
        <v>2023</v>
      </c>
      <c r="E76" s="53">
        <v>1</v>
      </c>
      <c r="F76" s="53">
        <v>18</v>
      </c>
      <c r="G76" s="90">
        <v>226491</v>
      </c>
      <c r="H76" s="53"/>
      <c r="I76" s="53" t="s">
        <v>119</v>
      </c>
      <c r="L76" s="37"/>
    </row>
    <row r="77" spans="1:12" x14ac:dyDescent="0.35">
      <c r="A77" s="53">
        <v>1</v>
      </c>
      <c r="B77" s="53">
        <v>3</v>
      </c>
      <c r="C77" s="89">
        <v>4</v>
      </c>
      <c r="D77" s="53">
        <v>2023</v>
      </c>
      <c r="E77" s="53">
        <v>1</v>
      </c>
      <c r="F77" s="53">
        <v>19</v>
      </c>
      <c r="G77" s="90">
        <v>378621</v>
      </c>
      <c r="H77" s="53"/>
      <c r="I77" s="53" t="s">
        <v>119</v>
      </c>
      <c r="L77" s="37"/>
    </row>
    <row r="78" spans="1:12" x14ac:dyDescent="0.35">
      <c r="A78" s="53">
        <v>1</v>
      </c>
      <c r="B78" s="53">
        <v>3</v>
      </c>
      <c r="C78" s="89">
        <v>5</v>
      </c>
      <c r="D78" s="53">
        <v>2023</v>
      </c>
      <c r="E78" s="53">
        <v>1</v>
      </c>
      <c r="F78" s="53">
        <v>1</v>
      </c>
      <c r="G78" s="90">
        <v>118092</v>
      </c>
      <c r="H78" s="53"/>
      <c r="I78" s="53" t="s">
        <v>119</v>
      </c>
      <c r="L78" s="37"/>
    </row>
    <row r="79" spans="1:12" x14ac:dyDescent="0.35">
      <c r="A79" s="53">
        <v>1</v>
      </c>
      <c r="B79" s="53">
        <v>3</v>
      </c>
      <c r="C79" s="89">
        <v>5</v>
      </c>
      <c r="D79" s="53">
        <v>2023</v>
      </c>
      <c r="E79" s="53">
        <v>1</v>
      </c>
      <c r="F79" s="53">
        <v>2</v>
      </c>
      <c r="G79" s="90">
        <v>31708</v>
      </c>
      <c r="H79" s="53"/>
      <c r="I79" s="53" t="s">
        <v>119</v>
      </c>
      <c r="L79" s="37"/>
    </row>
    <row r="80" spans="1:12" x14ac:dyDescent="0.35">
      <c r="A80" s="53">
        <v>1</v>
      </c>
      <c r="B80" s="53">
        <v>3</v>
      </c>
      <c r="C80" s="89">
        <v>5</v>
      </c>
      <c r="D80" s="53">
        <v>2023</v>
      </c>
      <c r="E80" s="53">
        <v>1</v>
      </c>
      <c r="F80" s="53">
        <v>3</v>
      </c>
      <c r="G80" s="90">
        <v>14557</v>
      </c>
      <c r="H80" s="53"/>
      <c r="I80" s="53" t="s">
        <v>119</v>
      </c>
      <c r="L80" s="37"/>
    </row>
    <row r="81" spans="1:12" x14ac:dyDescent="0.35">
      <c r="A81" s="53">
        <v>1</v>
      </c>
      <c r="B81" s="53">
        <v>3</v>
      </c>
      <c r="C81" s="89">
        <v>5</v>
      </c>
      <c r="D81" s="53">
        <v>2023</v>
      </c>
      <c r="E81" s="53">
        <v>1</v>
      </c>
      <c r="F81" s="53">
        <v>4</v>
      </c>
      <c r="G81" s="90">
        <v>57297</v>
      </c>
      <c r="H81" s="53"/>
      <c r="I81" s="53" t="s">
        <v>119</v>
      </c>
      <c r="L81" s="37"/>
    </row>
    <row r="82" spans="1:12" x14ac:dyDescent="0.35">
      <c r="A82" s="53">
        <v>1</v>
      </c>
      <c r="B82" s="53">
        <v>3</v>
      </c>
      <c r="C82" s="89">
        <v>5</v>
      </c>
      <c r="D82" s="53">
        <v>2023</v>
      </c>
      <c r="E82" s="53">
        <v>1</v>
      </c>
      <c r="F82" s="53">
        <v>5</v>
      </c>
      <c r="G82" s="90">
        <v>48501</v>
      </c>
      <c r="H82" s="53"/>
      <c r="I82" s="53" t="s">
        <v>119</v>
      </c>
      <c r="L82" s="37"/>
    </row>
    <row r="83" spans="1:12" x14ac:dyDescent="0.35">
      <c r="A83" s="53">
        <v>1</v>
      </c>
      <c r="B83" s="53">
        <v>3</v>
      </c>
      <c r="C83" s="89">
        <v>5</v>
      </c>
      <c r="D83" s="53">
        <v>2023</v>
      </c>
      <c r="E83" s="53">
        <v>1</v>
      </c>
      <c r="F83" s="53">
        <v>6</v>
      </c>
      <c r="G83" s="90">
        <v>27323</v>
      </c>
      <c r="H83" s="53"/>
      <c r="I83" s="53" t="s">
        <v>119</v>
      </c>
      <c r="L83" s="37"/>
    </row>
    <row r="84" spans="1:12" x14ac:dyDescent="0.35">
      <c r="A84" s="53">
        <v>1</v>
      </c>
      <c r="B84" s="53">
        <v>3</v>
      </c>
      <c r="C84" s="89">
        <v>5</v>
      </c>
      <c r="D84" s="53">
        <v>2023</v>
      </c>
      <c r="E84" s="53">
        <v>1</v>
      </c>
      <c r="F84" s="53">
        <v>7</v>
      </c>
      <c r="G84" s="90">
        <v>81096</v>
      </c>
      <c r="H84" s="53"/>
      <c r="I84" s="53" t="s">
        <v>119</v>
      </c>
      <c r="L84" s="37"/>
    </row>
    <row r="85" spans="1:12" x14ac:dyDescent="0.35">
      <c r="A85" s="53">
        <v>1</v>
      </c>
      <c r="B85" s="53">
        <v>3</v>
      </c>
      <c r="C85" s="89">
        <v>5</v>
      </c>
      <c r="D85" s="53">
        <v>2023</v>
      </c>
      <c r="E85" s="53">
        <v>1</v>
      </c>
      <c r="F85" s="53">
        <v>8</v>
      </c>
      <c r="G85" s="90">
        <v>151345</v>
      </c>
      <c r="H85" s="53"/>
      <c r="I85" s="53" t="s">
        <v>119</v>
      </c>
      <c r="L85" s="37"/>
    </row>
    <row r="86" spans="1:12" x14ac:dyDescent="0.35">
      <c r="A86" s="53">
        <v>1</v>
      </c>
      <c r="B86" s="53">
        <v>3</v>
      </c>
      <c r="C86" s="89">
        <v>5</v>
      </c>
      <c r="D86" s="53">
        <v>2023</v>
      </c>
      <c r="E86" s="53">
        <v>1</v>
      </c>
      <c r="F86" s="53">
        <v>9</v>
      </c>
      <c r="G86" s="90">
        <v>65674</v>
      </c>
      <c r="H86" s="53"/>
      <c r="I86" s="53" t="s">
        <v>119</v>
      </c>
      <c r="L86" s="37"/>
    </row>
    <row r="87" spans="1:12" x14ac:dyDescent="0.35">
      <c r="A87" s="53">
        <v>1</v>
      </c>
      <c r="B87" s="53">
        <v>3</v>
      </c>
      <c r="C87" s="89">
        <v>5</v>
      </c>
      <c r="D87" s="53">
        <v>2023</v>
      </c>
      <c r="E87" s="53">
        <v>1</v>
      </c>
      <c r="F87" s="53">
        <v>10</v>
      </c>
      <c r="G87" s="90">
        <v>143428</v>
      </c>
      <c r="H87" s="53"/>
      <c r="I87" s="53" t="s">
        <v>119</v>
      </c>
      <c r="L87" s="37"/>
    </row>
    <row r="88" spans="1:12" x14ac:dyDescent="0.35">
      <c r="A88" s="53">
        <v>1</v>
      </c>
      <c r="B88" s="53">
        <v>3</v>
      </c>
      <c r="C88" s="89">
        <v>5</v>
      </c>
      <c r="D88" s="53">
        <v>2023</v>
      </c>
      <c r="E88" s="53">
        <v>1</v>
      </c>
      <c r="F88" s="53">
        <v>11</v>
      </c>
      <c r="G88" s="90">
        <v>211908</v>
      </c>
      <c r="H88" s="53"/>
      <c r="I88" s="53" t="s">
        <v>119</v>
      </c>
      <c r="L88" s="37"/>
    </row>
    <row r="89" spans="1:12" x14ac:dyDescent="0.35">
      <c r="A89" s="53">
        <v>1</v>
      </c>
      <c r="B89" s="53">
        <v>3</v>
      </c>
      <c r="C89" s="89">
        <v>5</v>
      </c>
      <c r="D89" s="53">
        <v>2023</v>
      </c>
      <c r="E89" s="53">
        <v>1</v>
      </c>
      <c r="F89" s="53">
        <v>12</v>
      </c>
      <c r="G89" s="90">
        <v>29106</v>
      </c>
      <c r="H89" s="53"/>
      <c r="I89" s="53" t="s">
        <v>119</v>
      </c>
      <c r="L89" s="37"/>
    </row>
    <row r="90" spans="1:12" x14ac:dyDescent="0.35">
      <c r="A90" s="53">
        <v>1</v>
      </c>
      <c r="B90" s="53">
        <v>3</v>
      </c>
      <c r="C90" s="89">
        <v>5</v>
      </c>
      <c r="D90" s="53">
        <v>2023</v>
      </c>
      <c r="E90" s="53">
        <v>1</v>
      </c>
      <c r="F90" s="53">
        <v>13</v>
      </c>
      <c r="G90" s="90">
        <v>34633</v>
      </c>
      <c r="H90" s="53"/>
      <c r="I90" s="53" t="s">
        <v>119</v>
      </c>
      <c r="L90" s="37"/>
    </row>
    <row r="91" spans="1:12" x14ac:dyDescent="0.35">
      <c r="A91" s="53">
        <v>1</v>
      </c>
      <c r="B91" s="53">
        <v>3</v>
      </c>
      <c r="C91" s="89">
        <v>5</v>
      </c>
      <c r="D91" s="53">
        <v>2023</v>
      </c>
      <c r="E91" s="53">
        <v>1</v>
      </c>
      <c r="F91" s="53">
        <v>14</v>
      </c>
      <c r="G91" s="90">
        <v>11403</v>
      </c>
      <c r="H91" s="53"/>
      <c r="I91" s="53" t="s">
        <v>119</v>
      </c>
      <c r="L91" s="37"/>
    </row>
    <row r="92" spans="1:12" x14ac:dyDescent="0.35">
      <c r="A92" s="53">
        <v>1</v>
      </c>
      <c r="B92" s="53">
        <v>3</v>
      </c>
      <c r="C92" s="89">
        <v>5</v>
      </c>
      <c r="D92" s="53">
        <v>2023</v>
      </c>
      <c r="E92" s="53">
        <v>1</v>
      </c>
      <c r="F92" s="53">
        <v>15</v>
      </c>
      <c r="G92" s="90">
        <v>14353</v>
      </c>
      <c r="H92" s="53"/>
      <c r="I92" s="53" t="s">
        <v>119</v>
      </c>
      <c r="L92" s="37"/>
    </row>
    <row r="93" spans="1:12" x14ac:dyDescent="0.35">
      <c r="A93" s="53">
        <v>1</v>
      </c>
      <c r="B93" s="53">
        <v>3</v>
      </c>
      <c r="C93" s="89">
        <v>5</v>
      </c>
      <c r="D93" s="53">
        <v>2023</v>
      </c>
      <c r="E93" s="53">
        <v>1</v>
      </c>
      <c r="F93" s="53">
        <v>16</v>
      </c>
      <c r="G93" s="90">
        <v>47904</v>
      </c>
      <c r="H93" s="53"/>
      <c r="I93" s="53" t="s">
        <v>119</v>
      </c>
      <c r="L93" s="37"/>
    </row>
    <row r="94" spans="1:12" x14ac:dyDescent="0.35">
      <c r="A94" s="53">
        <v>1</v>
      </c>
      <c r="B94" s="53">
        <v>3</v>
      </c>
      <c r="C94" s="89">
        <v>5</v>
      </c>
      <c r="D94" s="53">
        <v>2023</v>
      </c>
      <c r="E94" s="53">
        <v>1</v>
      </c>
      <c r="F94" s="53">
        <v>17</v>
      </c>
      <c r="G94" s="90">
        <v>3288</v>
      </c>
      <c r="H94" s="53"/>
      <c r="I94" s="53" t="s">
        <v>119</v>
      </c>
      <c r="L94" s="37"/>
    </row>
    <row r="95" spans="1:12" x14ac:dyDescent="0.35">
      <c r="A95" s="53">
        <v>1</v>
      </c>
      <c r="B95" s="53">
        <v>3</v>
      </c>
      <c r="C95" s="89">
        <v>5</v>
      </c>
      <c r="D95" s="53">
        <v>2023</v>
      </c>
      <c r="E95" s="53">
        <v>1</v>
      </c>
      <c r="F95" s="53">
        <v>18</v>
      </c>
      <c r="G95" s="90">
        <v>57468</v>
      </c>
      <c r="H95" s="53"/>
      <c r="I95" s="53" t="s">
        <v>119</v>
      </c>
      <c r="L95" s="37"/>
    </row>
    <row r="96" spans="1:12" x14ac:dyDescent="0.35">
      <c r="A96" s="91">
        <v>1</v>
      </c>
      <c r="B96" s="91">
        <v>3</v>
      </c>
      <c r="C96" s="92">
        <v>5</v>
      </c>
      <c r="D96" s="91">
        <v>2023</v>
      </c>
      <c r="E96" s="91">
        <v>1</v>
      </c>
      <c r="F96" s="91">
        <v>19</v>
      </c>
      <c r="G96" s="93">
        <v>76553</v>
      </c>
      <c r="H96" s="91"/>
      <c r="I96" s="91" t="s">
        <v>119</v>
      </c>
      <c r="L96" s="37"/>
    </row>
    <row r="97" spans="1:12" x14ac:dyDescent="0.35">
      <c r="A97" s="53">
        <v>1</v>
      </c>
      <c r="B97" s="53">
        <v>2</v>
      </c>
      <c r="C97" s="89">
        <v>6</v>
      </c>
      <c r="D97" s="53">
        <v>2021</v>
      </c>
      <c r="E97" s="53">
        <v>1</v>
      </c>
      <c r="F97" s="53">
        <v>1</v>
      </c>
      <c r="G97" s="53">
        <v>24.320694690727027</v>
      </c>
      <c r="H97" s="53"/>
      <c r="I97" s="53" t="s">
        <v>119</v>
      </c>
      <c r="L97" s="37"/>
    </row>
    <row r="98" spans="1:12" x14ac:dyDescent="0.35">
      <c r="A98" s="53">
        <v>1</v>
      </c>
      <c r="B98" s="53">
        <v>2</v>
      </c>
      <c r="C98" s="89">
        <v>6</v>
      </c>
      <c r="D98" s="53">
        <v>2021</v>
      </c>
      <c r="E98" s="53">
        <v>1</v>
      </c>
      <c r="F98" s="53">
        <v>2</v>
      </c>
      <c r="G98" s="53">
        <v>32.864668110685308</v>
      </c>
      <c r="H98" s="53"/>
      <c r="I98" s="53" t="s">
        <v>119</v>
      </c>
      <c r="L98" s="37"/>
    </row>
    <row r="99" spans="1:12" x14ac:dyDescent="0.35">
      <c r="A99" s="53">
        <v>1</v>
      </c>
      <c r="B99" s="53">
        <v>2</v>
      </c>
      <c r="C99" s="89">
        <v>6</v>
      </c>
      <c r="D99" s="53">
        <v>2021</v>
      </c>
      <c r="E99" s="53">
        <v>1</v>
      </c>
      <c r="F99" s="53">
        <v>3</v>
      </c>
      <c r="G99" s="53">
        <v>22.948931268398823</v>
      </c>
      <c r="H99" s="53"/>
      <c r="I99" s="53" t="s">
        <v>119</v>
      </c>
      <c r="L99" s="37"/>
    </row>
    <row r="100" spans="1:12" x14ac:dyDescent="0.35">
      <c r="A100" s="53">
        <v>1</v>
      </c>
      <c r="B100" s="53">
        <v>2</v>
      </c>
      <c r="C100" s="89">
        <v>6</v>
      </c>
      <c r="D100" s="53">
        <v>2021</v>
      </c>
      <c r="E100" s="53">
        <v>1</v>
      </c>
      <c r="F100" s="53">
        <v>4</v>
      </c>
      <c r="G100" s="53">
        <v>17.62117459755882</v>
      </c>
      <c r="H100" s="53"/>
      <c r="I100" s="53" t="s">
        <v>119</v>
      </c>
      <c r="L100" s="37"/>
    </row>
    <row r="101" spans="1:12" x14ac:dyDescent="0.35">
      <c r="A101" s="53">
        <v>1</v>
      </c>
      <c r="B101" s="53">
        <v>2</v>
      </c>
      <c r="C101" s="89">
        <v>6</v>
      </c>
      <c r="D101" s="53">
        <v>2021</v>
      </c>
      <c r="E101" s="53">
        <v>1</v>
      </c>
      <c r="F101" s="53">
        <v>5</v>
      </c>
      <c r="G101" s="53">
        <v>14.708442123585726</v>
      </c>
      <c r="H101" s="53"/>
      <c r="I101" s="53" t="s">
        <v>119</v>
      </c>
      <c r="L101" s="37"/>
    </row>
    <row r="102" spans="1:12" x14ac:dyDescent="0.35">
      <c r="A102" s="53">
        <v>1</v>
      </c>
      <c r="B102" s="53">
        <v>2</v>
      </c>
      <c r="C102" s="89">
        <v>6</v>
      </c>
      <c r="D102" s="53">
        <v>2021</v>
      </c>
      <c r="E102" s="53">
        <v>1</v>
      </c>
      <c r="F102" s="53">
        <v>6</v>
      </c>
      <c r="G102" s="53">
        <v>24.39090186278964</v>
      </c>
      <c r="H102" s="53"/>
      <c r="I102" s="53" t="s">
        <v>119</v>
      </c>
      <c r="L102" s="37"/>
    </row>
    <row r="103" spans="1:12" x14ac:dyDescent="0.35">
      <c r="A103" s="53">
        <v>1</v>
      </c>
      <c r="B103" s="53">
        <v>2</v>
      </c>
      <c r="C103" s="89">
        <v>6</v>
      </c>
      <c r="D103" s="53">
        <v>2021</v>
      </c>
      <c r="E103" s="53">
        <v>1</v>
      </c>
      <c r="F103" s="53">
        <v>7</v>
      </c>
      <c r="G103" s="53">
        <v>13.029487404415194</v>
      </c>
      <c r="H103" s="53"/>
      <c r="I103" s="53" t="s">
        <v>119</v>
      </c>
      <c r="L103" s="37"/>
    </row>
    <row r="104" spans="1:12" x14ac:dyDescent="0.35">
      <c r="A104" s="53">
        <v>1</v>
      </c>
      <c r="B104" s="53">
        <v>2</v>
      </c>
      <c r="C104" s="89">
        <v>6</v>
      </c>
      <c r="D104" s="53">
        <v>2021</v>
      </c>
      <c r="E104" s="53">
        <v>1</v>
      </c>
      <c r="F104" s="53">
        <v>8</v>
      </c>
      <c r="G104" s="53">
        <v>17.84598107290083</v>
      </c>
      <c r="H104" s="53"/>
      <c r="I104" s="53" t="s">
        <v>119</v>
      </c>
      <c r="L104" s="37"/>
    </row>
    <row r="105" spans="1:12" x14ac:dyDescent="0.35">
      <c r="A105" s="53">
        <v>1</v>
      </c>
      <c r="B105" s="53">
        <v>2</v>
      </c>
      <c r="C105" s="89">
        <v>6</v>
      </c>
      <c r="D105" s="53">
        <v>2021</v>
      </c>
      <c r="E105" s="53">
        <v>1</v>
      </c>
      <c r="F105" s="53">
        <v>9</v>
      </c>
      <c r="G105" s="53">
        <v>20.807755983566906</v>
      </c>
      <c r="H105" s="53"/>
      <c r="I105" s="53" t="s">
        <v>119</v>
      </c>
      <c r="L105" s="37"/>
    </row>
    <row r="106" spans="1:12" x14ac:dyDescent="0.35">
      <c r="A106" s="53">
        <v>1</v>
      </c>
      <c r="B106" s="53">
        <v>2</v>
      </c>
      <c r="C106" s="89">
        <v>6</v>
      </c>
      <c r="D106" s="53">
        <v>2021</v>
      </c>
      <c r="E106" s="53">
        <v>1</v>
      </c>
      <c r="F106" s="53">
        <v>10</v>
      </c>
      <c r="G106" s="53">
        <v>19.191049334956976</v>
      </c>
      <c r="H106" s="53"/>
      <c r="I106" s="53" t="s">
        <v>119</v>
      </c>
      <c r="L106" s="37"/>
    </row>
    <row r="107" spans="1:12" x14ac:dyDescent="0.35">
      <c r="A107" s="53">
        <v>1</v>
      </c>
      <c r="B107" s="53">
        <v>2</v>
      </c>
      <c r="C107" s="89">
        <v>6</v>
      </c>
      <c r="D107" s="53">
        <v>2021</v>
      </c>
      <c r="E107" s="53">
        <v>1</v>
      </c>
      <c r="F107" s="53">
        <v>11</v>
      </c>
      <c r="G107" s="53">
        <v>17.667406738612712</v>
      </c>
      <c r="H107" s="53"/>
      <c r="I107" s="53" t="s">
        <v>119</v>
      </c>
      <c r="L107" s="37"/>
    </row>
    <row r="108" spans="1:12" x14ac:dyDescent="0.35">
      <c r="A108" s="53">
        <v>1</v>
      </c>
      <c r="B108" s="53">
        <v>2</v>
      </c>
      <c r="C108" s="89">
        <v>6</v>
      </c>
      <c r="D108" s="53">
        <v>2021</v>
      </c>
      <c r="E108" s="53">
        <v>1</v>
      </c>
      <c r="F108" s="53">
        <v>12</v>
      </c>
      <c r="G108" s="53">
        <v>21.596768192207517</v>
      </c>
      <c r="H108" s="53"/>
      <c r="I108" s="53" t="s">
        <v>119</v>
      </c>
      <c r="L108" s="37"/>
    </row>
    <row r="109" spans="1:12" x14ac:dyDescent="0.35">
      <c r="A109" s="53">
        <v>1</v>
      </c>
      <c r="B109" s="53">
        <v>2</v>
      </c>
      <c r="C109" s="89">
        <v>6</v>
      </c>
      <c r="D109" s="53">
        <v>2021</v>
      </c>
      <c r="E109" s="53">
        <v>1</v>
      </c>
      <c r="F109" s="53">
        <v>13</v>
      </c>
      <c r="G109" s="53">
        <v>34.125875934114241</v>
      </c>
      <c r="H109" s="53"/>
      <c r="I109" s="53" t="s">
        <v>119</v>
      </c>
      <c r="L109" s="37"/>
    </row>
    <row r="110" spans="1:12" x14ac:dyDescent="0.35">
      <c r="A110" s="53">
        <v>1</v>
      </c>
      <c r="B110" s="53">
        <v>2</v>
      </c>
      <c r="C110" s="89">
        <v>6</v>
      </c>
      <c r="D110" s="53">
        <v>2021</v>
      </c>
      <c r="E110" s="53">
        <v>1</v>
      </c>
      <c r="F110" s="53">
        <v>14</v>
      </c>
      <c r="G110" s="53">
        <v>28.504602384185905</v>
      </c>
      <c r="H110" s="53"/>
      <c r="I110" s="53" t="s">
        <v>119</v>
      </c>
      <c r="L110" s="37"/>
    </row>
    <row r="111" spans="1:12" x14ac:dyDescent="0.35">
      <c r="A111" s="53">
        <v>1</v>
      </c>
      <c r="B111" s="53">
        <v>2</v>
      </c>
      <c r="C111" s="89">
        <v>6</v>
      </c>
      <c r="D111" s="53">
        <v>2021</v>
      </c>
      <c r="E111" s="53">
        <v>1</v>
      </c>
      <c r="F111" s="53">
        <v>15</v>
      </c>
      <c r="G111" s="53">
        <v>16.90175786787638</v>
      </c>
      <c r="H111" s="53"/>
      <c r="I111" s="53" t="s">
        <v>119</v>
      </c>
      <c r="L111" s="37"/>
    </row>
    <row r="112" spans="1:12" x14ac:dyDescent="0.35">
      <c r="A112" s="53">
        <v>1</v>
      </c>
      <c r="B112" s="53">
        <v>2</v>
      </c>
      <c r="C112" s="89">
        <v>6</v>
      </c>
      <c r="D112" s="53">
        <v>2021</v>
      </c>
      <c r="E112" s="53">
        <v>1</v>
      </c>
      <c r="F112" s="53">
        <v>16</v>
      </c>
      <c r="G112" s="53">
        <v>18.471203024238381</v>
      </c>
      <c r="H112" s="53"/>
      <c r="I112" s="53" t="s">
        <v>119</v>
      </c>
      <c r="L112" s="37"/>
    </row>
    <row r="113" spans="1:12" x14ac:dyDescent="0.35">
      <c r="A113" s="53">
        <v>1</v>
      </c>
      <c r="B113" s="53">
        <v>2</v>
      </c>
      <c r="C113" s="89">
        <v>6</v>
      </c>
      <c r="D113" s="53">
        <v>2021</v>
      </c>
      <c r="E113" s="53">
        <v>1</v>
      </c>
      <c r="F113" s="53">
        <v>17</v>
      </c>
      <c r="G113" s="53">
        <v>32.627564439768541</v>
      </c>
      <c r="H113" s="53"/>
      <c r="I113" s="53" t="s">
        <v>119</v>
      </c>
      <c r="L113" s="37"/>
    </row>
    <row r="114" spans="1:12" x14ac:dyDescent="0.35">
      <c r="A114" s="53">
        <v>1</v>
      </c>
      <c r="B114" s="53">
        <v>2</v>
      </c>
      <c r="C114" s="89">
        <v>6</v>
      </c>
      <c r="D114" s="53">
        <v>2021</v>
      </c>
      <c r="E114" s="53">
        <v>1</v>
      </c>
      <c r="F114" s="53">
        <v>18</v>
      </c>
      <c r="G114" s="53">
        <v>18.497600374575676</v>
      </c>
      <c r="H114" s="53"/>
      <c r="I114" s="53" t="s">
        <v>119</v>
      </c>
      <c r="L114" s="37"/>
    </row>
    <row r="115" spans="1:12" x14ac:dyDescent="0.35">
      <c r="A115" s="91">
        <v>1</v>
      </c>
      <c r="B115" s="91">
        <v>2</v>
      </c>
      <c r="C115" s="92">
        <v>6</v>
      </c>
      <c r="D115" s="91">
        <v>2021</v>
      </c>
      <c r="E115" s="91">
        <v>1</v>
      </c>
      <c r="F115" s="91">
        <v>19</v>
      </c>
      <c r="G115" s="91">
        <v>15.588329715717702</v>
      </c>
      <c r="H115" s="91"/>
      <c r="I115" s="91" t="s">
        <v>119</v>
      </c>
      <c r="L115" s="37"/>
    </row>
    <row r="116" spans="1:12" x14ac:dyDescent="0.35">
      <c r="A116" s="53">
        <v>1</v>
      </c>
      <c r="B116" s="53">
        <v>2</v>
      </c>
      <c r="C116" s="89">
        <v>7</v>
      </c>
      <c r="D116" s="53">
        <v>2021</v>
      </c>
      <c r="E116" s="53">
        <v>1</v>
      </c>
      <c r="F116" s="53">
        <v>1</v>
      </c>
      <c r="G116" s="94">
        <v>30.831247174993916</v>
      </c>
      <c r="H116" s="53"/>
      <c r="I116" s="53" t="s">
        <v>119</v>
      </c>
      <c r="L116" s="37"/>
    </row>
    <row r="117" spans="1:12" x14ac:dyDescent="0.35">
      <c r="A117" s="53">
        <v>1</v>
      </c>
      <c r="B117" s="53">
        <v>2</v>
      </c>
      <c r="C117" s="89">
        <v>7</v>
      </c>
      <c r="D117" s="53">
        <v>2021</v>
      </c>
      <c r="E117" s="53">
        <v>1</v>
      </c>
      <c r="F117" s="53">
        <v>2</v>
      </c>
      <c r="G117" s="94">
        <v>29.351601450854236</v>
      </c>
      <c r="H117" s="53"/>
      <c r="I117" s="53" t="s">
        <v>119</v>
      </c>
      <c r="L117" s="37"/>
    </row>
    <row r="118" spans="1:12" x14ac:dyDescent="0.35">
      <c r="A118" s="53">
        <v>1</v>
      </c>
      <c r="B118" s="53">
        <v>2</v>
      </c>
      <c r="C118" s="89">
        <v>7</v>
      </c>
      <c r="D118" s="53">
        <v>2021</v>
      </c>
      <c r="E118" s="53">
        <v>1</v>
      </c>
      <c r="F118" s="53">
        <v>3</v>
      </c>
      <c r="G118" s="94">
        <v>25.137591194163573</v>
      </c>
      <c r="H118" s="53"/>
      <c r="I118" s="53" t="s">
        <v>119</v>
      </c>
      <c r="L118" s="37"/>
    </row>
    <row r="119" spans="1:12" x14ac:dyDescent="0.35">
      <c r="A119" s="53">
        <v>1</v>
      </c>
      <c r="B119" s="53">
        <v>2</v>
      </c>
      <c r="C119" s="89">
        <v>7</v>
      </c>
      <c r="D119" s="53">
        <v>2021</v>
      </c>
      <c r="E119" s="53">
        <v>1</v>
      </c>
      <c r="F119" s="53">
        <v>4</v>
      </c>
      <c r="G119" s="94">
        <v>23.172062031959431</v>
      </c>
      <c r="H119" s="53"/>
      <c r="I119" s="53" t="s">
        <v>119</v>
      </c>
      <c r="L119" s="37"/>
    </row>
    <row r="120" spans="1:12" x14ac:dyDescent="0.35">
      <c r="A120" s="53">
        <v>1</v>
      </c>
      <c r="B120" s="53">
        <v>2</v>
      </c>
      <c r="C120" s="89">
        <v>7</v>
      </c>
      <c r="D120" s="53">
        <v>2021</v>
      </c>
      <c r="E120" s="53">
        <v>1</v>
      </c>
      <c r="F120" s="53">
        <v>5</v>
      </c>
      <c r="G120" s="94">
        <v>23.107049608355091</v>
      </c>
      <c r="H120" s="53"/>
      <c r="I120" s="53" t="s">
        <v>119</v>
      </c>
      <c r="L120" s="37"/>
    </row>
    <row r="121" spans="1:12" x14ac:dyDescent="0.35">
      <c r="A121" s="53">
        <v>1</v>
      </c>
      <c r="B121" s="53">
        <v>2</v>
      </c>
      <c r="C121" s="89">
        <v>7</v>
      </c>
      <c r="D121" s="53">
        <v>2021</v>
      </c>
      <c r="E121" s="53">
        <v>1</v>
      </c>
      <c r="F121" s="53">
        <v>6</v>
      </c>
      <c r="G121" s="94">
        <v>27.951783280327124</v>
      </c>
      <c r="H121" s="53"/>
      <c r="I121" s="53" t="s">
        <v>119</v>
      </c>
      <c r="L121" s="37"/>
    </row>
    <row r="122" spans="1:12" x14ac:dyDescent="0.35">
      <c r="A122" s="53">
        <v>1</v>
      </c>
      <c r="B122" s="53">
        <v>2</v>
      </c>
      <c r="C122" s="89">
        <v>7</v>
      </c>
      <c r="D122" s="53">
        <v>2021</v>
      </c>
      <c r="E122" s="53">
        <v>1</v>
      </c>
      <c r="F122" s="53">
        <v>7</v>
      </c>
      <c r="G122" s="94">
        <v>21.576170445841338</v>
      </c>
      <c r="H122" s="53"/>
      <c r="I122" s="53" t="s">
        <v>119</v>
      </c>
      <c r="L122" s="37"/>
    </row>
    <row r="123" spans="1:12" x14ac:dyDescent="0.35">
      <c r="A123" s="53">
        <v>1</v>
      </c>
      <c r="B123" s="53">
        <v>2</v>
      </c>
      <c r="C123" s="89">
        <v>7</v>
      </c>
      <c r="D123" s="53">
        <v>2021</v>
      </c>
      <c r="E123" s="53">
        <v>1</v>
      </c>
      <c r="F123" s="53">
        <v>8</v>
      </c>
      <c r="G123" s="94">
        <v>25.770437021515537</v>
      </c>
      <c r="H123" s="53"/>
      <c r="I123" s="53" t="s">
        <v>119</v>
      </c>
      <c r="L123" s="37"/>
    </row>
    <row r="124" spans="1:12" x14ac:dyDescent="0.35">
      <c r="A124" s="53">
        <v>1</v>
      </c>
      <c r="B124" s="53">
        <v>2</v>
      </c>
      <c r="C124" s="89">
        <v>7</v>
      </c>
      <c r="D124" s="53">
        <v>2021</v>
      </c>
      <c r="E124" s="53">
        <v>1</v>
      </c>
      <c r="F124" s="53">
        <v>9</v>
      </c>
      <c r="G124" s="94">
        <v>27.115965035393828</v>
      </c>
      <c r="H124" s="53"/>
      <c r="I124" s="53" t="s">
        <v>119</v>
      </c>
      <c r="L124" s="37"/>
    </row>
    <row r="125" spans="1:12" x14ac:dyDescent="0.35">
      <c r="A125" s="53">
        <v>1</v>
      </c>
      <c r="B125" s="53">
        <v>2</v>
      </c>
      <c r="C125" s="89">
        <v>7</v>
      </c>
      <c r="D125" s="53">
        <v>2021</v>
      </c>
      <c r="E125" s="53">
        <v>1</v>
      </c>
      <c r="F125" s="53">
        <v>10</v>
      </c>
      <c r="G125" s="94">
        <v>28.157861097842396</v>
      </c>
      <c r="H125" s="53"/>
      <c r="I125" s="53" t="s">
        <v>119</v>
      </c>
      <c r="L125" s="37"/>
    </row>
    <row r="126" spans="1:12" x14ac:dyDescent="0.35">
      <c r="A126" s="53">
        <v>1</v>
      </c>
      <c r="B126" s="53">
        <v>2</v>
      </c>
      <c r="C126" s="89">
        <v>7</v>
      </c>
      <c r="D126" s="53">
        <v>2021</v>
      </c>
      <c r="E126" s="53">
        <v>1</v>
      </c>
      <c r="F126" s="53">
        <v>11</v>
      </c>
      <c r="G126" s="94">
        <v>26.433562673489369</v>
      </c>
      <c r="H126" s="53"/>
      <c r="I126" s="53" t="s">
        <v>119</v>
      </c>
      <c r="L126" s="37"/>
    </row>
    <row r="127" spans="1:12" x14ac:dyDescent="0.35">
      <c r="A127" s="53">
        <v>1</v>
      </c>
      <c r="B127" s="53">
        <v>2</v>
      </c>
      <c r="C127" s="89">
        <v>7</v>
      </c>
      <c r="D127" s="53">
        <v>2021</v>
      </c>
      <c r="E127" s="53">
        <v>1</v>
      </c>
      <c r="F127" s="53">
        <v>12</v>
      </c>
      <c r="G127" s="94">
        <v>28.115310335052001</v>
      </c>
      <c r="H127" s="53"/>
      <c r="I127" s="53" t="s">
        <v>119</v>
      </c>
      <c r="L127" s="37"/>
    </row>
    <row r="128" spans="1:12" x14ac:dyDescent="0.35">
      <c r="A128" s="53">
        <v>1</v>
      </c>
      <c r="B128" s="53">
        <v>2</v>
      </c>
      <c r="C128" s="89">
        <v>7</v>
      </c>
      <c r="D128" s="53">
        <v>2021</v>
      </c>
      <c r="E128" s="53">
        <v>1</v>
      </c>
      <c r="F128" s="53">
        <v>13</v>
      </c>
      <c r="G128" s="94">
        <v>31.91632405037106</v>
      </c>
      <c r="H128" s="53"/>
      <c r="I128" s="53" t="s">
        <v>119</v>
      </c>
      <c r="L128" s="37"/>
    </row>
    <row r="129" spans="1:12" x14ac:dyDescent="0.35">
      <c r="A129" s="53">
        <v>1</v>
      </c>
      <c r="B129" s="53">
        <v>2</v>
      </c>
      <c r="C129" s="89">
        <v>7</v>
      </c>
      <c r="D129" s="53">
        <v>2021</v>
      </c>
      <c r="E129" s="53">
        <v>1</v>
      </c>
      <c r="F129" s="53">
        <v>14</v>
      </c>
      <c r="G129" s="94">
        <v>25.371963180926514</v>
      </c>
      <c r="H129" s="53"/>
      <c r="I129" s="53" t="s">
        <v>119</v>
      </c>
      <c r="L129" s="37"/>
    </row>
    <row r="130" spans="1:12" x14ac:dyDescent="0.35">
      <c r="A130" s="53">
        <v>1</v>
      </c>
      <c r="B130" s="53">
        <v>2</v>
      </c>
      <c r="C130" s="89">
        <v>7</v>
      </c>
      <c r="D130" s="53">
        <v>2021</v>
      </c>
      <c r="E130" s="53">
        <v>1</v>
      </c>
      <c r="F130" s="53">
        <v>15</v>
      </c>
      <c r="G130" s="94">
        <v>26.265239580379927</v>
      </c>
      <c r="H130" s="53"/>
      <c r="I130" s="53" t="s">
        <v>119</v>
      </c>
      <c r="L130" s="37"/>
    </row>
    <row r="131" spans="1:12" x14ac:dyDescent="0.35">
      <c r="A131" s="53">
        <v>1</v>
      </c>
      <c r="B131" s="53">
        <v>2</v>
      </c>
      <c r="C131" s="89">
        <v>7</v>
      </c>
      <c r="D131" s="53">
        <v>2021</v>
      </c>
      <c r="E131" s="53">
        <v>1</v>
      </c>
      <c r="F131" s="53">
        <v>16</v>
      </c>
      <c r="G131" s="94">
        <v>25.91950189014899</v>
      </c>
      <c r="H131" s="53"/>
      <c r="I131" s="53" t="s">
        <v>119</v>
      </c>
      <c r="L131" s="37"/>
    </row>
    <row r="132" spans="1:12" x14ac:dyDescent="0.35">
      <c r="A132" s="53">
        <v>1</v>
      </c>
      <c r="B132" s="53">
        <v>2</v>
      </c>
      <c r="C132" s="89">
        <v>7</v>
      </c>
      <c r="D132" s="53">
        <v>2021</v>
      </c>
      <c r="E132" s="53">
        <v>1</v>
      </c>
      <c r="F132" s="53">
        <v>17</v>
      </c>
      <c r="G132" s="94">
        <v>25.775907417148868</v>
      </c>
      <c r="H132" s="53"/>
      <c r="I132" s="53" t="s">
        <v>119</v>
      </c>
      <c r="L132" s="37"/>
    </row>
    <row r="133" spans="1:12" x14ac:dyDescent="0.35">
      <c r="A133" s="53">
        <v>1</v>
      </c>
      <c r="B133" s="53">
        <v>2</v>
      </c>
      <c r="C133" s="89">
        <v>7</v>
      </c>
      <c r="D133" s="53">
        <v>2021</v>
      </c>
      <c r="E133" s="53">
        <v>1</v>
      </c>
      <c r="F133" s="53">
        <v>18</v>
      </c>
      <c r="G133" s="94">
        <v>25.471877560575908</v>
      </c>
      <c r="H133" s="53"/>
      <c r="I133" s="53" t="s">
        <v>119</v>
      </c>
      <c r="L133" s="37"/>
    </row>
    <row r="134" spans="1:12" x14ac:dyDescent="0.35">
      <c r="A134" s="53">
        <v>1</v>
      </c>
      <c r="B134" s="53">
        <v>2</v>
      </c>
      <c r="C134" s="89">
        <v>7</v>
      </c>
      <c r="D134" s="53">
        <v>2021</v>
      </c>
      <c r="E134" s="53">
        <v>1</v>
      </c>
      <c r="F134" s="53">
        <v>19</v>
      </c>
      <c r="G134" s="94">
        <v>21.612258685871176</v>
      </c>
      <c r="H134" s="53"/>
      <c r="I134" s="53" t="s">
        <v>119</v>
      </c>
      <c r="L134" s="37"/>
    </row>
    <row r="135" spans="1:12" x14ac:dyDescent="0.35">
      <c r="A135" s="53">
        <v>1</v>
      </c>
      <c r="B135" s="53">
        <v>2</v>
      </c>
      <c r="C135" s="89">
        <v>8</v>
      </c>
      <c r="D135" s="53">
        <v>2021</v>
      </c>
      <c r="E135" s="53">
        <v>1</v>
      </c>
      <c r="F135" s="53">
        <v>1</v>
      </c>
      <c r="G135" s="94">
        <v>23.848701366433712</v>
      </c>
      <c r="H135" s="53"/>
      <c r="I135" s="53" t="s">
        <v>119</v>
      </c>
      <c r="L135" s="37"/>
    </row>
    <row r="136" spans="1:12" x14ac:dyDescent="0.35">
      <c r="A136" s="53">
        <v>1</v>
      </c>
      <c r="B136" s="53">
        <v>2</v>
      </c>
      <c r="C136" s="89">
        <v>8</v>
      </c>
      <c r="D136" s="53">
        <v>2021</v>
      </c>
      <c r="E136" s="53">
        <v>1</v>
      </c>
      <c r="F136" s="53">
        <v>2</v>
      </c>
      <c r="G136" s="94">
        <v>24.233879753406047</v>
      </c>
      <c r="H136" s="53"/>
      <c r="I136" s="53" t="s">
        <v>119</v>
      </c>
      <c r="L136" s="37"/>
    </row>
    <row r="137" spans="1:12" x14ac:dyDescent="0.35">
      <c r="A137" s="53">
        <v>1</v>
      </c>
      <c r="B137" s="53">
        <v>2</v>
      </c>
      <c r="C137" s="89">
        <v>8</v>
      </c>
      <c r="D137" s="53">
        <v>2021</v>
      </c>
      <c r="E137" s="53">
        <v>1</v>
      </c>
      <c r="F137" s="53">
        <v>3</v>
      </c>
      <c r="G137" s="94">
        <v>23.291949315243823</v>
      </c>
      <c r="H137" s="53"/>
      <c r="I137" s="53" t="s">
        <v>119</v>
      </c>
      <c r="L137" s="37"/>
    </row>
    <row r="138" spans="1:12" x14ac:dyDescent="0.35">
      <c r="A138" s="53">
        <v>1</v>
      </c>
      <c r="B138" s="53">
        <v>2</v>
      </c>
      <c r="C138" s="89">
        <v>8</v>
      </c>
      <c r="D138" s="53">
        <v>2021</v>
      </c>
      <c r="E138" s="53">
        <v>1</v>
      </c>
      <c r="F138" s="53">
        <v>4</v>
      </c>
      <c r="G138" s="94">
        <v>24.603455392417004</v>
      </c>
      <c r="H138" s="53"/>
      <c r="I138" s="53" t="s">
        <v>119</v>
      </c>
      <c r="L138" s="37"/>
    </row>
    <row r="139" spans="1:12" x14ac:dyDescent="0.35">
      <c r="A139" s="53">
        <v>1</v>
      </c>
      <c r="B139" s="53">
        <v>2</v>
      </c>
      <c r="C139" s="89">
        <v>8</v>
      </c>
      <c r="D139" s="53">
        <v>2021</v>
      </c>
      <c r="E139" s="53">
        <v>1</v>
      </c>
      <c r="F139" s="53">
        <v>5</v>
      </c>
      <c r="G139" s="94">
        <v>26.043609349745118</v>
      </c>
      <c r="H139" s="53"/>
      <c r="I139" s="53" t="s">
        <v>119</v>
      </c>
      <c r="L139" s="37"/>
    </row>
    <row r="140" spans="1:12" x14ac:dyDescent="0.35">
      <c r="A140" s="53">
        <v>1</v>
      </c>
      <c r="B140" s="53">
        <v>2</v>
      </c>
      <c r="C140" s="89">
        <v>8</v>
      </c>
      <c r="D140" s="53">
        <v>2021</v>
      </c>
      <c r="E140" s="53">
        <v>1</v>
      </c>
      <c r="F140" s="53">
        <v>6</v>
      </c>
      <c r="G140" s="94">
        <v>24.876476601544752</v>
      </c>
      <c r="H140" s="53"/>
      <c r="I140" s="53" t="s">
        <v>119</v>
      </c>
      <c r="L140" s="37"/>
    </row>
    <row r="141" spans="1:12" x14ac:dyDescent="0.35">
      <c r="A141" s="53">
        <v>1</v>
      </c>
      <c r="B141" s="53">
        <v>2</v>
      </c>
      <c r="C141" s="89">
        <v>8</v>
      </c>
      <c r="D141" s="53">
        <v>2021</v>
      </c>
      <c r="E141" s="53">
        <v>1</v>
      </c>
      <c r="F141" s="53">
        <v>7</v>
      </c>
      <c r="G141" s="94">
        <v>28.240897245531531</v>
      </c>
      <c r="H141" s="53"/>
      <c r="I141" s="53" t="s">
        <v>119</v>
      </c>
      <c r="L141" s="37"/>
    </row>
    <row r="142" spans="1:12" x14ac:dyDescent="0.35">
      <c r="A142" s="53">
        <v>1</v>
      </c>
      <c r="B142" s="53">
        <v>2</v>
      </c>
      <c r="C142" s="89">
        <v>8</v>
      </c>
      <c r="D142" s="53">
        <v>2021</v>
      </c>
      <c r="E142" s="53">
        <v>1</v>
      </c>
      <c r="F142" s="53">
        <v>8</v>
      </c>
      <c r="G142" s="94">
        <v>26.203760768040318</v>
      </c>
      <c r="H142" s="53"/>
      <c r="I142" s="53" t="s">
        <v>119</v>
      </c>
      <c r="L142" s="37"/>
    </row>
    <row r="143" spans="1:12" x14ac:dyDescent="0.35">
      <c r="A143" s="53">
        <v>1</v>
      </c>
      <c r="B143" s="53">
        <v>2</v>
      </c>
      <c r="C143" s="89">
        <v>8</v>
      </c>
      <c r="D143" s="53">
        <v>2021</v>
      </c>
      <c r="E143" s="53">
        <v>1</v>
      </c>
      <c r="F143" s="53">
        <v>9</v>
      </c>
      <c r="G143" s="94">
        <v>26.13829142168051</v>
      </c>
      <c r="H143" s="53"/>
      <c r="I143" s="53" t="s">
        <v>119</v>
      </c>
      <c r="L143" s="37"/>
    </row>
    <row r="144" spans="1:12" x14ac:dyDescent="0.35">
      <c r="A144" s="53">
        <v>1</v>
      </c>
      <c r="B144" s="53">
        <v>2</v>
      </c>
      <c r="C144" s="89">
        <v>8</v>
      </c>
      <c r="D144" s="53">
        <v>2021</v>
      </c>
      <c r="E144" s="53">
        <v>1</v>
      </c>
      <c r="F144" s="53">
        <v>10</v>
      </c>
      <c r="G144" s="94">
        <v>25.556220860216502</v>
      </c>
      <c r="H144" s="53"/>
      <c r="I144" s="53" t="s">
        <v>119</v>
      </c>
      <c r="L144" s="37"/>
    </row>
    <row r="145" spans="1:12" x14ac:dyDescent="0.35">
      <c r="A145" s="53">
        <v>1</v>
      </c>
      <c r="B145" s="53">
        <v>2</v>
      </c>
      <c r="C145" s="89">
        <v>8</v>
      </c>
      <c r="D145" s="53">
        <v>2021</v>
      </c>
      <c r="E145" s="53">
        <v>1</v>
      </c>
      <c r="F145" s="53">
        <v>11</v>
      </c>
      <c r="G145" s="94">
        <v>25.800207459118681</v>
      </c>
      <c r="H145" s="53"/>
      <c r="I145" s="53" t="s">
        <v>119</v>
      </c>
      <c r="L145" s="37"/>
    </row>
    <row r="146" spans="1:12" x14ac:dyDescent="0.35">
      <c r="A146" s="53">
        <v>1</v>
      </c>
      <c r="B146" s="53">
        <v>2</v>
      </c>
      <c r="C146" s="89">
        <v>8</v>
      </c>
      <c r="D146" s="53">
        <v>2021</v>
      </c>
      <c r="E146" s="53">
        <v>1</v>
      </c>
      <c r="F146" s="53">
        <v>12</v>
      </c>
      <c r="G146" s="94">
        <v>27.077021208738639</v>
      </c>
      <c r="H146" s="53"/>
      <c r="I146" s="53" t="s">
        <v>119</v>
      </c>
      <c r="L146" s="37"/>
    </row>
    <row r="147" spans="1:12" x14ac:dyDescent="0.35">
      <c r="A147" s="53">
        <v>1</v>
      </c>
      <c r="B147" s="53">
        <v>2</v>
      </c>
      <c r="C147" s="89">
        <v>8</v>
      </c>
      <c r="D147" s="53">
        <v>2021</v>
      </c>
      <c r="E147" s="53">
        <v>1</v>
      </c>
      <c r="F147" s="53">
        <v>13</v>
      </c>
      <c r="G147" s="94">
        <v>20.112222997957232</v>
      </c>
      <c r="H147" s="53"/>
      <c r="I147" s="53" t="s">
        <v>119</v>
      </c>
      <c r="L147" s="37"/>
    </row>
    <row r="148" spans="1:12" x14ac:dyDescent="0.35">
      <c r="A148" s="53">
        <v>1</v>
      </c>
      <c r="B148" s="53">
        <v>2</v>
      </c>
      <c r="C148" s="89">
        <v>8</v>
      </c>
      <c r="D148" s="53">
        <v>2021</v>
      </c>
      <c r="E148" s="53">
        <v>1</v>
      </c>
      <c r="F148" s="53">
        <v>14</v>
      </c>
      <c r="G148" s="94">
        <v>23.564207031839445</v>
      </c>
      <c r="H148" s="53"/>
      <c r="I148" s="53" t="s">
        <v>119</v>
      </c>
      <c r="L148" s="37"/>
    </row>
    <row r="149" spans="1:12" x14ac:dyDescent="0.35">
      <c r="A149" s="53">
        <v>1</v>
      </c>
      <c r="B149" s="53">
        <v>2</v>
      </c>
      <c r="C149" s="89">
        <v>8</v>
      </c>
      <c r="D149" s="53">
        <v>2021</v>
      </c>
      <c r="E149" s="53">
        <v>1</v>
      </c>
      <c r="F149" s="53">
        <v>15</v>
      </c>
      <c r="G149" s="94">
        <v>23.642614119648428</v>
      </c>
      <c r="H149" s="53"/>
      <c r="I149" s="53" t="s">
        <v>119</v>
      </c>
      <c r="L149" s="37"/>
    </row>
    <row r="150" spans="1:12" x14ac:dyDescent="0.35">
      <c r="A150" s="53">
        <v>1</v>
      </c>
      <c r="B150" s="53">
        <v>2</v>
      </c>
      <c r="C150" s="89">
        <v>8</v>
      </c>
      <c r="D150" s="53">
        <v>2021</v>
      </c>
      <c r="E150" s="53">
        <v>1</v>
      </c>
      <c r="F150" s="53">
        <v>16</v>
      </c>
      <c r="G150" s="94">
        <v>25.848343340004448</v>
      </c>
      <c r="H150" s="53"/>
      <c r="I150" s="53" t="s">
        <v>119</v>
      </c>
      <c r="L150" s="37"/>
    </row>
    <row r="151" spans="1:12" x14ac:dyDescent="0.35">
      <c r="A151" s="53">
        <v>1</v>
      </c>
      <c r="B151" s="53">
        <v>2</v>
      </c>
      <c r="C151" s="89">
        <v>8</v>
      </c>
      <c r="D151" s="53">
        <v>2021</v>
      </c>
      <c r="E151" s="53">
        <v>1</v>
      </c>
      <c r="F151" s="53">
        <v>17</v>
      </c>
      <c r="G151" s="94">
        <v>23.908469226722776</v>
      </c>
      <c r="H151" s="53"/>
      <c r="I151" s="53" t="s">
        <v>119</v>
      </c>
      <c r="L151" s="37"/>
    </row>
    <row r="152" spans="1:12" x14ac:dyDescent="0.35">
      <c r="A152" s="53">
        <v>1</v>
      </c>
      <c r="B152" s="53">
        <v>2</v>
      </c>
      <c r="C152" s="89">
        <v>8</v>
      </c>
      <c r="D152" s="53">
        <v>2021</v>
      </c>
      <c r="E152" s="53">
        <v>1</v>
      </c>
      <c r="F152" s="53">
        <v>18</v>
      </c>
      <c r="G152" s="94">
        <v>26.862636076319795</v>
      </c>
      <c r="H152" s="53"/>
      <c r="I152" s="53" t="s">
        <v>119</v>
      </c>
      <c r="L152" s="37"/>
    </row>
    <row r="153" spans="1:12" x14ac:dyDescent="0.35">
      <c r="A153" s="53">
        <v>1</v>
      </c>
      <c r="B153" s="53">
        <v>2</v>
      </c>
      <c r="C153" s="89">
        <v>8</v>
      </c>
      <c r="D153" s="53">
        <v>2021</v>
      </c>
      <c r="E153" s="53">
        <v>1</v>
      </c>
      <c r="F153" s="53">
        <v>19</v>
      </c>
      <c r="G153" s="94">
        <v>25.432077469681506</v>
      </c>
      <c r="H153" s="53"/>
      <c r="I153" s="53" t="s">
        <v>119</v>
      </c>
      <c r="L153" s="37"/>
    </row>
    <row r="154" spans="1:12" x14ac:dyDescent="0.35">
      <c r="A154" s="53">
        <v>1</v>
      </c>
      <c r="B154" s="53">
        <v>2</v>
      </c>
      <c r="C154" s="89">
        <v>9</v>
      </c>
      <c r="D154" s="53">
        <v>2021</v>
      </c>
      <c r="E154" s="53">
        <v>1</v>
      </c>
      <c r="F154" s="53">
        <v>1</v>
      </c>
      <c r="G154" s="94">
        <v>20.999356767845345</v>
      </c>
      <c r="H154" s="53"/>
      <c r="I154" s="53" t="s">
        <v>119</v>
      </c>
      <c r="L154" s="37"/>
    </row>
    <row r="155" spans="1:12" x14ac:dyDescent="0.35">
      <c r="A155" s="53">
        <v>1</v>
      </c>
      <c r="B155" s="53">
        <v>2</v>
      </c>
      <c r="C155" s="89">
        <v>9</v>
      </c>
      <c r="D155" s="53">
        <v>2021</v>
      </c>
      <c r="E155" s="53">
        <v>1</v>
      </c>
      <c r="F155" s="53">
        <v>2</v>
      </c>
      <c r="G155" s="94">
        <v>13.549850685054407</v>
      </c>
      <c r="H155" s="53"/>
      <c r="I155" s="53" t="s">
        <v>119</v>
      </c>
      <c r="L155" s="37"/>
    </row>
    <row r="156" spans="1:12" x14ac:dyDescent="0.35">
      <c r="A156" s="53">
        <v>1</v>
      </c>
      <c r="B156" s="53">
        <v>2</v>
      </c>
      <c r="C156" s="89">
        <v>9</v>
      </c>
      <c r="D156" s="53">
        <v>2021</v>
      </c>
      <c r="E156" s="53">
        <v>1</v>
      </c>
      <c r="F156" s="53">
        <v>3</v>
      </c>
      <c r="G156" s="94">
        <v>28.621528222193781</v>
      </c>
      <c r="H156" s="53"/>
      <c r="I156" s="53" t="s">
        <v>119</v>
      </c>
      <c r="L156" s="37"/>
    </row>
    <row r="157" spans="1:12" x14ac:dyDescent="0.35">
      <c r="A157" s="53">
        <v>1</v>
      </c>
      <c r="B157" s="53">
        <v>2</v>
      </c>
      <c r="C157" s="89">
        <v>9</v>
      </c>
      <c r="D157" s="53">
        <v>2021</v>
      </c>
      <c r="E157" s="53">
        <v>1</v>
      </c>
      <c r="F157" s="53">
        <v>4</v>
      </c>
      <c r="G157" s="94">
        <v>34.603307978064741</v>
      </c>
      <c r="H157" s="53"/>
      <c r="I157" s="53" t="s">
        <v>119</v>
      </c>
      <c r="L157" s="37"/>
    </row>
    <row r="158" spans="1:12" x14ac:dyDescent="0.35">
      <c r="A158" s="53">
        <v>1</v>
      </c>
      <c r="B158" s="53">
        <v>2</v>
      </c>
      <c r="C158" s="89">
        <v>9</v>
      </c>
      <c r="D158" s="53">
        <v>2021</v>
      </c>
      <c r="E158" s="53">
        <v>1</v>
      </c>
      <c r="F158" s="53">
        <v>5</v>
      </c>
      <c r="G158" s="94">
        <v>36.140898918314065</v>
      </c>
      <c r="H158" s="53"/>
      <c r="I158" s="53" t="s">
        <v>119</v>
      </c>
      <c r="L158" s="37"/>
    </row>
    <row r="159" spans="1:12" x14ac:dyDescent="0.35">
      <c r="A159" s="53">
        <v>1</v>
      </c>
      <c r="B159" s="53">
        <v>2</v>
      </c>
      <c r="C159" s="89">
        <v>9</v>
      </c>
      <c r="D159" s="53">
        <v>2021</v>
      </c>
      <c r="E159" s="53">
        <v>1</v>
      </c>
      <c r="F159" s="53">
        <v>6</v>
      </c>
      <c r="G159" s="94">
        <v>22.780838255338484</v>
      </c>
      <c r="H159" s="53"/>
      <c r="I159" s="53" t="s">
        <v>119</v>
      </c>
      <c r="L159" s="37"/>
    </row>
    <row r="160" spans="1:12" x14ac:dyDescent="0.35">
      <c r="A160" s="53">
        <v>1</v>
      </c>
      <c r="B160" s="53">
        <v>2</v>
      </c>
      <c r="C160" s="89">
        <v>9</v>
      </c>
      <c r="D160" s="53">
        <v>2021</v>
      </c>
      <c r="E160" s="53">
        <v>1</v>
      </c>
      <c r="F160" s="53">
        <v>7</v>
      </c>
      <c r="G160" s="94">
        <v>37.153444904211938</v>
      </c>
      <c r="H160" s="53"/>
      <c r="I160" s="53" t="s">
        <v>119</v>
      </c>
      <c r="L160" s="37"/>
    </row>
    <row r="161" spans="1:12" x14ac:dyDescent="0.35">
      <c r="A161" s="53">
        <v>1</v>
      </c>
      <c r="B161" s="53">
        <v>2</v>
      </c>
      <c r="C161" s="89">
        <v>9</v>
      </c>
      <c r="D161" s="53">
        <v>2021</v>
      </c>
      <c r="E161" s="53">
        <v>1</v>
      </c>
      <c r="F161" s="53">
        <v>8</v>
      </c>
      <c r="G161" s="94">
        <v>30.179821137543311</v>
      </c>
      <c r="H161" s="53"/>
      <c r="I161" s="53" t="s">
        <v>119</v>
      </c>
      <c r="L161" s="37"/>
    </row>
    <row r="162" spans="1:12" x14ac:dyDescent="0.35">
      <c r="A162" s="53">
        <v>1</v>
      </c>
      <c r="B162" s="53">
        <v>2</v>
      </c>
      <c r="C162" s="89">
        <v>9</v>
      </c>
      <c r="D162" s="53">
        <v>2021</v>
      </c>
      <c r="E162" s="53">
        <v>1</v>
      </c>
      <c r="F162" s="53">
        <v>9</v>
      </c>
      <c r="G162" s="94">
        <v>25.937987559358756</v>
      </c>
      <c r="H162" s="53"/>
      <c r="I162" s="53" t="s">
        <v>119</v>
      </c>
      <c r="L162" s="37"/>
    </row>
    <row r="163" spans="1:12" x14ac:dyDescent="0.35">
      <c r="A163" s="53">
        <v>1</v>
      </c>
      <c r="B163" s="53">
        <v>2</v>
      </c>
      <c r="C163" s="89">
        <v>9</v>
      </c>
      <c r="D163" s="53">
        <v>2021</v>
      </c>
      <c r="E163" s="53">
        <v>1</v>
      </c>
      <c r="F163" s="53">
        <v>10</v>
      </c>
      <c r="G163" s="94">
        <v>27.09486870698413</v>
      </c>
      <c r="H163" s="53"/>
      <c r="I163" s="53" t="s">
        <v>119</v>
      </c>
      <c r="L163" s="37"/>
    </row>
    <row r="164" spans="1:12" x14ac:dyDescent="0.35">
      <c r="A164" s="53">
        <v>1</v>
      </c>
      <c r="B164" s="53">
        <v>2</v>
      </c>
      <c r="C164" s="89">
        <v>9</v>
      </c>
      <c r="D164" s="53">
        <v>2021</v>
      </c>
      <c r="E164" s="53">
        <v>1</v>
      </c>
      <c r="F164" s="53">
        <v>11</v>
      </c>
      <c r="G164" s="94">
        <v>30.098823128779241</v>
      </c>
      <c r="H164" s="53"/>
      <c r="I164" s="53" t="s">
        <v>119</v>
      </c>
      <c r="L164" s="37"/>
    </row>
    <row r="165" spans="1:12" x14ac:dyDescent="0.35">
      <c r="A165" s="53">
        <v>1</v>
      </c>
      <c r="B165" s="53">
        <v>2</v>
      </c>
      <c r="C165" s="89">
        <v>9</v>
      </c>
      <c r="D165" s="53">
        <v>2021</v>
      </c>
      <c r="E165" s="53">
        <v>1</v>
      </c>
      <c r="F165" s="53">
        <v>12</v>
      </c>
      <c r="G165" s="94">
        <v>23.210900264001843</v>
      </c>
      <c r="H165" s="53"/>
      <c r="I165" s="53" t="s">
        <v>119</v>
      </c>
      <c r="L165" s="37"/>
    </row>
    <row r="166" spans="1:12" x14ac:dyDescent="0.35">
      <c r="A166" s="53">
        <v>1</v>
      </c>
      <c r="B166" s="53">
        <v>2</v>
      </c>
      <c r="C166" s="89">
        <v>9</v>
      </c>
      <c r="D166" s="53">
        <v>2021</v>
      </c>
      <c r="E166" s="53">
        <v>1</v>
      </c>
      <c r="F166" s="53">
        <v>13</v>
      </c>
      <c r="G166" s="94">
        <v>13.845577017557469</v>
      </c>
      <c r="H166" s="53"/>
      <c r="I166" s="53" t="s">
        <v>119</v>
      </c>
      <c r="L166" s="37"/>
    </row>
    <row r="167" spans="1:12" x14ac:dyDescent="0.35">
      <c r="A167" s="53">
        <v>1</v>
      </c>
      <c r="B167" s="53">
        <v>2</v>
      </c>
      <c r="C167" s="89">
        <v>9</v>
      </c>
      <c r="D167" s="53">
        <v>2021</v>
      </c>
      <c r="E167" s="53">
        <v>1</v>
      </c>
      <c r="F167" s="53">
        <v>14</v>
      </c>
      <c r="G167" s="94">
        <v>22.559227403048137</v>
      </c>
      <c r="H167" s="53"/>
      <c r="I167" s="53" t="s">
        <v>119</v>
      </c>
      <c r="L167" s="37"/>
    </row>
    <row r="168" spans="1:12" x14ac:dyDescent="0.35">
      <c r="A168" s="53">
        <v>1</v>
      </c>
      <c r="B168" s="53">
        <v>2</v>
      </c>
      <c r="C168" s="89">
        <v>9</v>
      </c>
      <c r="D168" s="53">
        <v>2021</v>
      </c>
      <c r="E168" s="53">
        <v>1</v>
      </c>
      <c r="F168" s="53">
        <v>15</v>
      </c>
      <c r="G168" s="94">
        <v>33.190388432095268</v>
      </c>
      <c r="H168" s="53"/>
      <c r="I168" s="53" t="s">
        <v>119</v>
      </c>
      <c r="L168" s="37"/>
    </row>
    <row r="169" spans="1:12" x14ac:dyDescent="0.35">
      <c r="A169" s="53">
        <v>1</v>
      </c>
      <c r="B169" s="53">
        <v>2</v>
      </c>
      <c r="C169" s="89">
        <v>9</v>
      </c>
      <c r="D169" s="53">
        <v>2021</v>
      </c>
      <c r="E169" s="53">
        <v>1</v>
      </c>
      <c r="F169" s="53">
        <v>16</v>
      </c>
      <c r="G169" s="94">
        <v>29.760951745608182</v>
      </c>
      <c r="H169" s="53"/>
      <c r="I169" s="53" t="s">
        <v>119</v>
      </c>
      <c r="L169" s="37"/>
    </row>
    <row r="170" spans="1:12" x14ac:dyDescent="0.35">
      <c r="A170" s="53">
        <v>1</v>
      </c>
      <c r="B170" s="53">
        <v>2</v>
      </c>
      <c r="C170" s="89">
        <v>9</v>
      </c>
      <c r="D170" s="53">
        <v>2021</v>
      </c>
      <c r="E170" s="53">
        <v>1</v>
      </c>
      <c r="F170" s="53">
        <v>17</v>
      </c>
      <c r="G170" s="94">
        <v>17.688058916359811</v>
      </c>
      <c r="H170" s="53"/>
      <c r="I170" s="53" t="s">
        <v>119</v>
      </c>
      <c r="L170" s="37"/>
    </row>
    <row r="171" spans="1:12" x14ac:dyDescent="0.35">
      <c r="A171" s="53">
        <v>1</v>
      </c>
      <c r="B171" s="53">
        <v>2</v>
      </c>
      <c r="C171" s="89">
        <v>9</v>
      </c>
      <c r="D171" s="53">
        <v>2021</v>
      </c>
      <c r="E171" s="53">
        <v>1</v>
      </c>
      <c r="F171" s="53">
        <v>18</v>
      </c>
      <c r="G171" s="94">
        <v>29.167885988528621</v>
      </c>
      <c r="H171" s="53"/>
      <c r="I171" s="53" t="s">
        <v>119</v>
      </c>
      <c r="L171" s="37"/>
    </row>
    <row r="172" spans="1:12" x14ac:dyDescent="0.35">
      <c r="A172" s="53">
        <v>1</v>
      </c>
      <c r="B172" s="53">
        <v>2</v>
      </c>
      <c r="C172" s="89">
        <v>9</v>
      </c>
      <c r="D172" s="53">
        <v>2021</v>
      </c>
      <c r="E172" s="53">
        <v>1</v>
      </c>
      <c r="F172" s="53">
        <v>19</v>
      </c>
      <c r="G172" s="94">
        <v>37.367334128729617</v>
      </c>
      <c r="H172" s="53"/>
      <c r="I172" s="53" t="s">
        <v>119</v>
      </c>
      <c r="L172" s="37"/>
    </row>
    <row r="173" spans="1:12" x14ac:dyDescent="0.35">
      <c r="A173" s="95">
        <v>1</v>
      </c>
      <c r="B173" s="53">
        <v>5</v>
      </c>
      <c r="C173" s="89">
        <v>12</v>
      </c>
      <c r="D173" s="53">
        <v>2019</v>
      </c>
      <c r="E173" s="53">
        <v>1</v>
      </c>
      <c r="F173" s="53">
        <v>1</v>
      </c>
      <c r="G173" s="96">
        <v>26.573852502579399</v>
      </c>
      <c r="H173" s="53"/>
      <c r="I173" s="63" t="s">
        <v>119</v>
      </c>
      <c r="L173" s="37"/>
    </row>
    <row r="174" spans="1:12" x14ac:dyDescent="0.35">
      <c r="A174" s="95">
        <v>1</v>
      </c>
      <c r="B174" s="53">
        <v>5</v>
      </c>
      <c r="C174" s="89">
        <v>12</v>
      </c>
      <c r="D174" s="53">
        <v>2019</v>
      </c>
      <c r="E174" s="53">
        <v>1</v>
      </c>
      <c r="F174" s="53">
        <v>2</v>
      </c>
      <c r="G174" s="96">
        <v>17.056698750115469</v>
      </c>
      <c r="H174" s="53"/>
      <c r="I174" s="63" t="s">
        <v>119</v>
      </c>
      <c r="L174" s="37"/>
    </row>
    <row r="175" spans="1:12" x14ac:dyDescent="0.35">
      <c r="A175" s="95">
        <v>1</v>
      </c>
      <c r="B175" s="53">
        <v>5</v>
      </c>
      <c r="C175" s="89">
        <v>12</v>
      </c>
      <c r="D175" s="53">
        <v>2019</v>
      </c>
      <c r="E175" s="53">
        <v>1</v>
      </c>
      <c r="F175" s="53">
        <v>3</v>
      </c>
      <c r="G175" s="96">
        <v>63.192004117260581</v>
      </c>
      <c r="H175" s="53"/>
      <c r="I175" s="63" t="s">
        <v>119</v>
      </c>
      <c r="L175" s="37"/>
    </row>
    <row r="176" spans="1:12" x14ac:dyDescent="0.35">
      <c r="A176" s="95">
        <v>1</v>
      </c>
      <c r="B176" s="53">
        <v>5</v>
      </c>
      <c r="C176" s="89">
        <v>12</v>
      </c>
      <c r="D176" s="53">
        <v>2019</v>
      </c>
      <c r="E176" s="53">
        <v>1</v>
      </c>
      <c r="F176" s="53">
        <v>4</v>
      </c>
      <c r="G176" s="96">
        <v>97.127749702245666</v>
      </c>
      <c r="H176" s="53"/>
      <c r="I176" s="63" t="s">
        <v>119</v>
      </c>
      <c r="L176" s="37"/>
    </row>
    <row r="177" spans="1:12" x14ac:dyDescent="0.35">
      <c r="A177" s="95">
        <v>1</v>
      </c>
      <c r="B177" s="53">
        <v>5</v>
      </c>
      <c r="C177" s="89">
        <v>12</v>
      </c>
      <c r="D177" s="53">
        <v>2019</v>
      </c>
      <c r="E177" s="53">
        <v>1</v>
      </c>
      <c r="F177" s="53">
        <v>5</v>
      </c>
      <c r="G177" s="96">
        <v>100</v>
      </c>
      <c r="H177" s="53"/>
      <c r="I177" s="63" t="s">
        <v>119</v>
      </c>
      <c r="L177" s="37"/>
    </row>
    <row r="178" spans="1:12" x14ac:dyDescent="0.35">
      <c r="A178" s="95">
        <v>1</v>
      </c>
      <c r="B178" s="53">
        <v>5</v>
      </c>
      <c r="C178" s="89">
        <v>12</v>
      </c>
      <c r="D178" s="53">
        <v>2019</v>
      </c>
      <c r="E178" s="53">
        <v>1</v>
      </c>
      <c r="F178" s="53">
        <v>6</v>
      </c>
      <c r="G178" s="96">
        <v>89.024722319551429</v>
      </c>
      <c r="H178" s="53"/>
      <c r="I178" s="63" t="s">
        <v>119</v>
      </c>
      <c r="L178" s="37"/>
    </row>
    <row r="179" spans="1:12" x14ac:dyDescent="0.35">
      <c r="A179" s="95">
        <v>1</v>
      </c>
      <c r="B179" s="53">
        <v>5</v>
      </c>
      <c r="C179" s="89">
        <v>12</v>
      </c>
      <c r="D179" s="53">
        <v>2019</v>
      </c>
      <c r="E179" s="53">
        <v>1</v>
      </c>
      <c r="F179" s="53">
        <v>7</v>
      </c>
      <c r="G179" s="96">
        <v>96.697896644808779</v>
      </c>
      <c r="H179" s="53"/>
      <c r="I179" s="63" t="s">
        <v>119</v>
      </c>
      <c r="L179" s="37"/>
    </row>
    <row r="180" spans="1:12" x14ac:dyDescent="0.35">
      <c r="A180" s="95">
        <v>1</v>
      </c>
      <c r="B180" s="53">
        <v>5</v>
      </c>
      <c r="C180" s="89">
        <v>12</v>
      </c>
      <c r="D180" s="53">
        <v>2019</v>
      </c>
      <c r="E180" s="53">
        <v>1</v>
      </c>
      <c r="F180" s="53">
        <v>8</v>
      </c>
      <c r="G180" s="96">
        <v>70.275966643802036</v>
      </c>
      <c r="H180" s="53"/>
      <c r="I180" s="63" t="s">
        <v>119</v>
      </c>
      <c r="L180" s="37"/>
    </row>
    <row r="181" spans="1:12" x14ac:dyDescent="0.35">
      <c r="A181" s="95">
        <v>1</v>
      </c>
      <c r="B181" s="53">
        <v>5</v>
      </c>
      <c r="C181" s="89">
        <v>12</v>
      </c>
      <c r="D181" s="53">
        <v>2019</v>
      </c>
      <c r="E181" s="53">
        <v>1</v>
      </c>
      <c r="F181" s="53">
        <v>9</v>
      </c>
      <c r="G181" s="96">
        <v>36.882546936476359</v>
      </c>
      <c r="H181" s="53"/>
      <c r="I181" s="63" t="s">
        <v>119</v>
      </c>
      <c r="L181" s="37"/>
    </row>
    <row r="182" spans="1:12" x14ac:dyDescent="0.35">
      <c r="A182" s="95">
        <v>1</v>
      </c>
      <c r="B182" s="53">
        <v>5</v>
      </c>
      <c r="C182" s="89">
        <v>12</v>
      </c>
      <c r="D182" s="53">
        <v>2019</v>
      </c>
      <c r="E182" s="53">
        <v>1</v>
      </c>
      <c r="F182" s="53">
        <v>10</v>
      </c>
      <c r="G182" s="96">
        <v>58.383513132856365</v>
      </c>
      <c r="H182" s="53"/>
      <c r="I182" s="63" t="s">
        <v>119</v>
      </c>
      <c r="L182" s="37"/>
    </row>
    <row r="183" spans="1:12" x14ac:dyDescent="0.35">
      <c r="A183" s="95">
        <v>1</v>
      </c>
      <c r="B183" s="53">
        <v>5</v>
      </c>
      <c r="C183" s="89">
        <v>12</v>
      </c>
      <c r="D183" s="53">
        <v>2019</v>
      </c>
      <c r="E183" s="53">
        <v>1</v>
      </c>
      <c r="F183" s="53">
        <v>11</v>
      </c>
      <c r="G183" s="96">
        <v>48.274945681667461</v>
      </c>
      <c r="H183" s="53"/>
      <c r="I183" s="63" t="s">
        <v>119</v>
      </c>
      <c r="L183" s="37"/>
    </row>
    <row r="184" spans="1:12" x14ac:dyDescent="0.35">
      <c r="A184" s="95">
        <v>1</v>
      </c>
      <c r="B184" s="53">
        <v>5</v>
      </c>
      <c r="C184" s="89">
        <v>12</v>
      </c>
      <c r="D184" s="53">
        <v>2019</v>
      </c>
      <c r="E184" s="53">
        <v>1</v>
      </c>
      <c r="F184" s="53">
        <v>12</v>
      </c>
      <c r="G184" s="96">
        <v>26.604226074012843</v>
      </c>
      <c r="H184" s="53"/>
      <c r="I184" s="63" t="s">
        <v>119</v>
      </c>
      <c r="L184" s="37"/>
    </row>
    <row r="185" spans="1:12" x14ac:dyDescent="0.35">
      <c r="A185" s="95">
        <v>1</v>
      </c>
      <c r="B185" s="53">
        <v>5</v>
      </c>
      <c r="C185" s="89">
        <v>12</v>
      </c>
      <c r="D185" s="53">
        <v>2019</v>
      </c>
      <c r="E185" s="53">
        <v>1</v>
      </c>
      <c r="F185" s="53">
        <v>13</v>
      </c>
      <c r="G185" s="96">
        <v>4.5817092100277756</v>
      </c>
      <c r="H185" s="53"/>
      <c r="I185" s="63" t="s">
        <v>119</v>
      </c>
      <c r="L185" s="37"/>
    </row>
    <row r="186" spans="1:12" x14ac:dyDescent="0.35">
      <c r="A186" s="95">
        <v>1</v>
      </c>
      <c r="B186" s="53">
        <v>5</v>
      </c>
      <c r="C186" s="89">
        <v>12</v>
      </c>
      <c r="D186" s="53">
        <v>2019</v>
      </c>
      <c r="E186" s="53">
        <v>1</v>
      </c>
      <c r="F186" s="53">
        <v>14</v>
      </c>
      <c r="G186" s="96">
        <v>59.617689347368355</v>
      </c>
      <c r="H186" s="53"/>
      <c r="I186" s="63" t="s">
        <v>119</v>
      </c>
      <c r="L186" s="37"/>
    </row>
    <row r="187" spans="1:12" x14ac:dyDescent="0.35">
      <c r="A187" s="95">
        <v>1</v>
      </c>
      <c r="B187" s="53">
        <v>5</v>
      </c>
      <c r="C187" s="89">
        <v>12</v>
      </c>
      <c r="D187" s="53">
        <v>2019</v>
      </c>
      <c r="E187" s="53">
        <v>1</v>
      </c>
      <c r="F187" s="53">
        <v>15</v>
      </c>
      <c r="G187" s="96">
        <v>58.024364568181852</v>
      </c>
      <c r="H187" s="53"/>
      <c r="I187" s="63" t="s">
        <v>119</v>
      </c>
      <c r="L187" s="37"/>
    </row>
    <row r="188" spans="1:12" x14ac:dyDescent="0.35">
      <c r="A188" s="95">
        <v>1</v>
      </c>
      <c r="B188" s="53">
        <v>5</v>
      </c>
      <c r="C188" s="89">
        <v>12</v>
      </c>
      <c r="D188" s="53">
        <v>2019</v>
      </c>
      <c r="E188" s="53">
        <v>1</v>
      </c>
      <c r="F188" s="53">
        <v>16</v>
      </c>
      <c r="G188" s="96">
        <v>37.391466804319464</v>
      </c>
      <c r="H188" s="53"/>
      <c r="I188" s="63" t="s">
        <v>119</v>
      </c>
      <c r="L188" s="37"/>
    </row>
    <row r="189" spans="1:12" x14ac:dyDescent="0.35">
      <c r="A189" s="95">
        <v>1</v>
      </c>
      <c r="B189" s="53">
        <v>5</v>
      </c>
      <c r="C189" s="89">
        <v>12</v>
      </c>
      <c r="D189" s="53">
        <v>2019</v>
      </c>
      <c r="E189" s="53">
        <v>1</v>
      </c>
      <c r="F189" s="53">
        <v>17</v>
      </c>
      <c r="G189" s="96">
        <v>58.122784372513159</v>
      </c>
      <c r="H189" s="53"/>
      <c r="I189" s="63" t="s">
        <v>119</v>
      </c>
      <c r="L189" s="37"/>
    </row>
    <row r="190" spans="1:12" x14ac:dyDescent="0.35">
      <c r="A190" s="95">
        <v>1</v>
      </c>
      <c r="B190" s="53">
        <v>5</v>
      </c>
      <c r="C190" s="89">
        <v>12</v>
      </c>
      <c r="D190" s="53">
        <v>2019</v>
      </c>
      <c r="E190" s="53">
        <v>1</v>
      </c>
      <c r="F190" s="53">
        <v>18</v>
      </c>
      <c r="G190" s="96">
        <v>97.34235529624695</v>
      </c>
      <c r="H190" s="53"/>
      <c r="I190" s="63" t="s">
        <v>119</v>
      </c>
      <c r="L190" s="37"/>
    </row>
    <row r="191" spans="1:12" x14ac:dyDescent="0.35">
      <c r="A191" s="95">
        <v>1</v>
      </c>
      <c r="B191" s="53">
        <v>5</v>
      </c>
      <c r="C191" s="89">
        <v>12</v>
      </c>
      <c r="D191" s="53">
        <v>2019</v>
      </c>
      <c r="E191" s="53">
        <v>1</v>
      </c>
      <c r="F191" s="53">
        <v>19</v>
      </c>
      <c r="G191" s="96">
        <v>100</v>
      </c>
      <c r="H191" s="53"/>
      <c r="I191" s="63" t="s">
        <v>119</v>
      </c>
      <c r="L191" s="37"/>
    </row>
    <row r="192" spans="1:12" x14ac:dyDescent="0.35">
      <c r="A192" s="95">
        <v>1</v>
      </c>
      <c r="B192" s="53">
        <v>5</v>
      </c>
      <c r="C192" s="89">
        <v>14</v>
      </c>
      <c r="D192" s="53">
        <v>2020</v>
      </c>
      <c r="E192" s="53">
        <v>1</v>
      </c>
      <c r="F192" s="53">
        <v>1</v>
      </c>
      <c r="G192" s="90">
        <v>11.184628720023115</v>
      </c>
      <c r="H192" s="53"/>
      <c r="I192" s="63" t="s">
        <v>119</v>
      </c>
      <c r="L192" s="37"/>
    </row>
    <row r="193" spans="1:12" x14ac:dyDescent="0.35">
      <c r="A193" s="95">
        <v>1</v>
      </c>
      <c r="B193" s="53">
        <v>5</v>
      </c>
      <c r="C193" s="89">
        <v>14</v>
      </c>
      <c r="D193" s="53">
        <v>2020</v>
      </c>
      <c r="E193" s="53">
        <v>1</v>
      </c>
      <c r="F193" s="53">
        <v>2</v>
      </c>
      <c r="G193" s="90">
        <v>13.844855079260856</v>
      </c>
      <c r="H193" s="53"/>
      <c r="I193" s="63" t="s">
        <v>119</v>
      </c>
      <c r="L193" s="37"/>
    </row>
    <row r="194" spans="1:12" x14ac:dyDescent="0.35">
      <c r="A194" s="95">
        <v>1</v>
      </c>
      <c r="B194" s="53">
        <v>5</v>
      </c>
      <c r="C194" s="89">
        <v>14</v>
      </c>
      <c r="D194" s="53">
        <v>2020</v>
      </c>
      <c r="E194" s="53">
        <v>1</v>
      </c>
      <c r="F194" s="53">
        <v>3</v>
      </c>
      <c r="G194" s="90">
        <v>15.832637627068703</v>
      </c>
      <c r="H194" s="53"/>
      <c r="I194" s="63" t="s">
        <v>119</v>
      </c>
      <c r="L194" s="37"/>
    </row>
    <row r="195" spans="1:12" x14ac:dyDescent="0.35">
      <c r="A195" s="95">
        <v>1</v>
      </c>
      <c r="B195" s="53">
        <v>5</v>
      </c>
      <c r="C195" s="89">
        <v>14</v>
      </c>
      <c r="D195" s="53">
        <v>2020</v>
      </c>
      <c r="E195" s="53">
        <v>1</v>
      </c>
      <c r="F195" s="53">
        <v>4</v>
      </c>
      <c r="G195" s="90">
        <v>11.117041148529646</v>
      </c>
      <c r="H195" s="53"/>
      <c r="I195" s="63" t="s">
        <v>119</v>
      </c>
      <c r="L195" s="37"/>
    </row>
    <row r="196" spans="1:12" x14ac:dyDescent="0.35">
      <c r="A196" s="95">
        <v>1</v>
      </c>
      <c r="B196" s="53">
        <v>5</v>
      </c>
      <c r="C196" s="89">
        <v>14</v>
      </c>
      <c r="D196" s="53">
        <v>2020</v>
      </c>
      <c r="E196" s="53">
        <v>1</v>
      </c>
      <c r="F196" s="53">
        <v>5</v>
      </c>
      <c r="G196" s="90">
        <v>14.073132373227818</v>
      </c>
      <c r="H196" s="53"/>
      <c r="I196" s="63" t="s">
        <v>119</v>
      </c>
      <c r="L196" s="37"/>
    </row>
    <row r="197" spans="1:12" x14ac:dyDescent="0.35">
      <c r="A197" s="95">
        <v>1</v>
      </c>
      <c r="B197" s="53">
        <v>5</v>
      </c>
      <c r="C197" s="89">
        <v>14</v>
      </c>
      <c r="D197" s="53">
        <v>2020</v>
      </c>
      <c r="E197" s="53">
        <v>1</v>
      </c>
      <c r="F197" s="53">
        <v>6</v>
      </c>
      <c r="G197" s="90">
        <v>11.074154003604244</v>
      </c>
      <c r="H197" s="53"/>
      <c r="I197" s="63" t="s">
        <v>119</v>
      </c>
      <c r="L197" s="37"/>
    </row>
    <row r="198" spans="1:12" x14ac:dyDescent="0.35">
      <c r="A198" s="95">
        <v>1</v>
      </c>
      <c r="B198" s="53">
        <v>5</v>
      </c>
      <c r="C198" s="89">
        <v>14</v>
      </c>
      <c r="D198" s="53">
        <v>2020</v>
      </c>
      <c r="E198" s="53">
        <v>1</v>
      </c>
      <c r="F198" s="53">
        <v>7</v>
      </c>
      <c r="G198" s="90">
        <v>11.704383143241035</v>
      </c>
      <c r="H198" s="53"/>
      <c r="I198" s="63" t="s">
        <v>119</v>
      </c>
      <c r="L198" s="37"/>
    </row>
    <row r="199" spans="1:12" x14ac:dyDescent="0.35">
      <c r="A199" s="95">
        <v>1</v>
      </c>
      <c r="B199" s="53">
        <v>5</v>
      </c>
      <c r="C199" s="89">
        <v>14</v>
      </c>
      <c r="D199" s="53">
        <v>2020</v>
      </c>
      <c r="E199" s="53">
        <v>1</v>
      </c>
      <c r="F199" s="53">
        <v>8</v>
      </c>
      <c r="G199" s="90">
        <v>11.234778925713593</v>
      </c>
      <c r="H199" s="53"/>
      <c r="I199" s="63" t="s">
        <v>119</v>
      </c>
      <c r="L199" s="37"/>
    </row>
    <row r="200" spans="1:12" x14ac:dyDescent="0.35">
      <c r="A200" s="95">
        <v>1</v>
      </c>
      <c r="B200" s="53">
        <v>5</v>
      </c>
      <c r="C200" s="89">
        <v>14</v>
      </c>
      <c r="D200" s="53">
        <v>2020</v>
      </c>
      <c r="E200" s="53">
        <v>1</v>
      </c>
      <c r="F200" s="53">
        <v>9</v>
      </c>
      <c r="G200" s="90">
        <v>9.7940937415334588</v>
      </c>
      <c r="H200" s="53"/>
      <c r="I200" s="63" t="s">
        <v>119</v>
      </c>
      <c r="L200" s="37"/>
    </row>
    <row r="201" spans="1:12" x14ac:dyDescent="0.35">
      <c r="A201" s="95">
        <v>1</v>
      </c>
      <c r="B201" s="53">
        <v>5</v>
      </c>
      <c r="C201" s="89">
        <v>14</v>
      </c>
      <c r="D201" s="53">
        <v>2020</v>
      </c>
      <c r="E201" s="53">
        <v>1</v>
      </c>
      <c r="F201" s="53">
        <v>10</v>
      </c>
      <c r="G201" s="90">
        <v>9.7435933279048879</v>
      </c>
      <c r="H201" s="53"/>
      <c r="I201" s="63" t="s">
        <v>119</v>
      </c>
      <c r="L201" s="37"/>
    </row>
    <row r="202" spans="1:12" x14ac:dyDescent="0.35">
      <c r="A202" s="95">
        <v>1</v>
      </c>
      <c r="B202" s="53">
        <v>5</v>
      </c>
      <c r="C202" s="89">
        <v>14</v>
      </c>
      <c r="D202" s="53">
        <v>2020</v>
      </c>
      <c r="E202" s="53">
        <v>1</v>
      </c>
      <c r="F202" s="53">
        <v>11</v>
      </c>
      <c r="G202" s="90">
        <v>9.9697805286093093</v>
      </c>
      <c r="H202" s="53"/>
      <c r="I202" s="63" t="s">
        <v>119</v>
      </c>
      <c r="L202" s="37"/>
    </row>
    <row r="203" spans="1:12" x14ac:dyDescent="0.35">
      <c r="A203" s="95">
        <v>1</v>
      </c>
      <c r="B203" s="53">
        <v>5</v>
      </c>
      <c r="C203" s="89">
        <v>14</v>
      </c>
      <c r="D203" s="53">
        <v>2020</v>
      </c>
      <c r="E203" s="53">
        <v>1</v>
      </c>
      <c r="F203" s="53">
        <v>12</v>
      </c>
      <c r="G203" s="90">
        <v>11.392028554431887</v>
      </c>
      <c r="H203" s="53"/>
      <c r="I203" s="63" t="s">
        <v>119</v>
      </c>
      <c r="L203" s="37"/>
    </row>
    <row r="204" spans="1:12" x14ac:dyDescent="0.35">
      <c r="A204" s="95">
        <v>1</v>
      </c>
      <c r="B204" s="53">
        <v>5</v>
      </c>
      <c r="C204" s="89">
        <v>14</v>
      </c>
      <c r="D204" s="53">
        <v>2020</v>
      </c>
      <c r="E204" s="53">
        <v>1</v>
      </c>
      <c r="F204" s="53">
        <v>13</v>
      </c>
      <c r="G204" s="96"/>
      <c r="H204" s="53"/>
      <c r="I204" s="63" t="s">
        <v>119</v>
      </c>
      <c r="L204" s="37"/>
    </row>
    <row r="205" spans="1:12" x14ac:dyDescent="0.35">
      <c r="A205" s="95">
        <v>1</v>
      </c>
      <c r="B205" s="53">
        <v>5</v>
      </c>
      <c r="C205" s="89">
        <v>14</v>
      </c>
      <c r="D205" s="53">
        <v>2020</v>
      </c>
      <c r="E205" s="53">
        <v>1</v>
      </c>
      <c r="F205" s="53">
        <v>14</v>
      </c>
      <c r="G205" s="90">
        <v>14.612352168199738</v>
      </c>
      <c r="H205" s="53"/>
      <c r="I205" s="63" t="s">
        <v>119</v>
      </c>
      <c r="L205" s="37"/>
    </row>
    <row r="206" spans="1:12" x14ac:dyDescent="0.35">
      <c r="A206" s="95">
        <v>1</v>
      </c>
      <c r="B206" s="53">
        <v>5</v>
      </c>
      <c r="C206" s="89">
        <v>14</v>
      </c>
      <c r="D206" s="53">
        <v>2020</v>
      </c>
      <c r="E206" s="53">
        <v>1</v>
      </c>
      <c r="F206" s="53">
        <v>15</v>
      </c>
      <c r="G206" s="90">
        <v>10.152803185193155</v>
      </c>
      <c r="H206" s="53"/>
      <c r="I206" s="63" t="s">
        <v>119</v>
      </c>
      <c r="L206" s="37"/>
    </row>
    <row r="207" spans="1:12" x14ac:dyDescent="0.35">
      <c r="A207" s="95">
        <v>1</v>
      </c>
      <c r="B207" s="53">
        <v>5</v>
      </c>
      <c r="C207" s="89">
        <v>14</v>
      </c>
      <c r="D207" s="53">
        <v>2020</v>
      </c>
      <c r="E207" s="53">
        <v>1</v>
      </c>
      <c r="F207" s="53">
        <v>16</v>
      </c>
      <c r="G207" s="90">
        <v>10.180823583042091</v>
      </c>
      <c r="H207" s="53"/>
      <c r="I207" s="63" t="s">
        <v>119</v>
      </c>
      <c r="L207" s="37"/>
    </row>
    <row r="208" spans="1:12" x14ac:dyDescent="0.35">
      <c r="A208" s="95">
        <v>1</v>
      </c>
      <c r="B208" s="53">
        <v>5</v>
      </c>
      <c r="C208" s="89">
        <v>14</v>
      </c>
      <c r="D208" s="53">
        <v>2020</v>
      </c>
      <c r="E208" s="53">
        <v>1</v>
      </c>
      <c r="F208" s="53">
        <v>17</v>
      </c>
      <c r="G208" s="90">
        <v>17.624692462536345</v>
      </c>
      <c r="H208" s="53"/>
      <c r="I208" s="63" t="s">
        <v>119</v>
      </c>
      <c r="L208" s="37"/>
    </row>
    <row r="209" spans="1:12" x14ac:dyDescent="0.35">
      <c r="A209" s="95">
        <v>1</v>
      </c>
      <c r="B209" s="53">
        <v>5</v>
      </c>
      <c r="C209" s="89">
        <v>14</v>
      </c>
      <c r="D209" s="53">
        <v>2020</v>
      </c>
      <c r="E209" s="53">
        <v>1</v>
      </c>
      <c r="F209" s="53">
        <v>18</v>
      </c>
      <c r="G209" s="90">
        <v>12.613625806199238</v>
      </c>
      <c r="H209" s="53"/>
      <c r="I209" s="63" t="s">
        <v>119</v>
      </c>
      <c r="L209" s="37"/>
    </row>
    <row r="210" spans="1:12" x14ac:dyDescent="0.35">
      <c r="A210" s="95">
        <v>1</v>
      </c>
      <c r="B210" s="53">
        <v>5</v>
      </c>
      <c r="C210" s="89">
        <v>14</v>
      </c>
      <c r="D210" s="53">
        <v>2020</v>
      </c>
      <c r="E210" s="53">
        <v>1</v>
      </c>
      <c r="F210" s="53">
        <v>19</v>
      </c>
      <c r="G210" s="90">
        <v>16.019800559581032</v>
      </c>
      <c r="H210" s="53"/>
      <c r="I210" s="63" t="s">
        <v>119</v>
      </c>
      <c r="L210" s="37"/>
    </row>
    <row r="211" spans="1:12" x14ac:dyDescent="0.35">
      <c r="A211" s="97">
        <v>2</v>
      </c>
      <c r="B211" s="89">
        <v>7</v>
      </c>
      <c r="C211" s="89">
        <v>15</v>
      </c>
      <c r="D211" s="98">
        <v>2023</v>
      </c>
      <c r="E211" s="98">
        <v>3</v>
      </c>
      <c r="F211" s="98">
        <v>1</v>
      </c>
      <c r="G211" s="98">
        <v>3368.5820522680283</v>
      </c>
      <c r="H211" s="89"/>
      <c r="I211" s="63" t="s">
        <v>134</v>
      </c>
      <c r="L211" s="37"/>
    </row>
    <row r="212" spans="1:12" x14ac:dyDescent="0.35">
      <c r="A212" s="97">
        <v>2</v>
      </c>
      <c r="B212" s="89">
        <v>7</v>
      </c>
      <c r="C212" s="89">
        <v>15</v>
      </c>
      <c r="D212" s="98">
        <v>2023</v>
      </c>
      <c r="E212" s="98">
        <v>3</v>
      </c>
      <c r="F212" s="98">
        <v>2</v>
      </c>
      <c r="G212" s="98">
        <v>1107.6499281468957</v>
      </c>
      <c r="H212" s="89"/>
      <c r="I212" s="63" t="s">
        <v>134</v>
      </c>
      <c r="L212" s="37"/>
    </row>
    <row r="213" spans="1:12" x14ac:dyDescent="0.35">
      <c r="A213" s="97">
        <v>2</v>
      </c>
      <c r="B213" s="89">
        <v>7</v>
      </c>
      <c r="C213" s="89">
        <v>15</v>
      </c>
      <c r="D213" s="98">
        <v>2023</v>
      </c>
      <c r="E213" s="98">
        <v>3</v>
      </c>
      <c r="F213" s="98">
        <v>3</v>
      </c>
      <c r="G213" s="98">
        <v>653.11288444349429</v>
      </c>
      <c r="H213" s="89"/>
      <c r="I213" s="63" t="s">
        <v>134</v>
      </c>
      <c r="L213" s="37"/>
    </row>
    <row r="214" spans="1:12" x14ac:dyDescent="0.35">
      <c r="A214" s="97">
        <v>2</v>
      </c>
      <c r="B214" s="89">
        <v>7</v>
      </c>
      <c r="C214" s="89">
        <v>15</v>
      </c>
      <c r="D214" s="98">
        <v>2023</v>
      </c>
      <c r="E214" s="98">
        <v>3</v>
      </c>
      <c r="F214" s="98">
        <v>4</v>
      </c>
      <c r="G214" s="98">
        <v>1630.774343661046</v>
      </c>
      <c r="H214" s="89"/>
      <c r="I214" s="63" t="s">
        <v>134</v>
      </c>
      <c r="L214" s="37"/>
    </row>
    <row r="215" spans="1:12" x14ac:dyDescent="0.35">
      <c r="A215" s="97">
        <v>2</v>
      </c>
      <c r="B215" s="89">
        <v>7</v>
      </c>
      <c r="C215" s="89">
        <v>15</v>
      </c>
      <c r="D215" s="98">
        <v>2023</v>
      </c>
      <c r="E215" s="98">
        <v>3</v>
      </c>
      <c r="F215" s="98">
        <v>5</v>
      </c>
      <c r="G215" s="98">
        <v>1928.6543804325972</v>
      </c>
      <c r="H215" s="89"/>
      <c r="I215" s="63" t="s">
        <v>134</v>
      </c>
      <c r="L215" s="37"/>
    </row>
    <row r="216" spans="1:12" x14ac:dyDescent="0.35">
      <c r="A216" s="97">
        <v>2</v>
      </c>
      <c r="B216" s="89">
        <v>7</v>
      </c>
      <c r="C216" s="89">
        <v>15</v>
      </c>
      <c r="D216" s="98">
        <v>2023</v>
      </c>
      <c r="E216" s="98">
        <v>3</v>
      </c>
      <c r="F216" s="98">
        <v>6</v>
      </c>
      <c r="G216" s="98">
        <v>991.09397599106376</v>
      </c>
      <c r="H216" s="89"/>
      <c r="I216" s="63" t="s">
        <v>134</v>
      </c>
      <c r="L216" s="37"/>
    </row>
    <row r="217" spans="1:12" x14ac:dyDescent="0.35">
      <c r="A217" s="97">
        <v>2</v>
      </c>
      <c r="B217" s="89">
        <v>7</v>
      </c>
      <c r="C217" s="89">
        <v>15</v>
      </c>
      <c r="D217" s="98">
        <v>2023</v>
      </c>
      <c r="E217" s="98">
        <v>3</v>
      </c>
      <c r="F217" s="98">
        <v>7</v>
      </c>
      <c r="G217" s="98">
        <v>1951.5909277294568</v>
      </c>
      <c r="H217" s="89"/>
      <c r="I217" s="63" t="s">
        <v>134</v>
      </c>
      <c r="L217" s="37"/>
    </row>
    <row r="218" spans="1:12" x14ac:dyDescent="0.35">
      <c r="A218" s="97">
        <v>2</v>
      </c>
      <c r="B218" s="89">
        <v>7</v>
      </c>
      <c r="C218" s="89">
        <v>15</v>
      </c>
      <c r="D218" s="98">
        <v>2023</v>
      </c>
      <c r="E218" s="98">
        <v>3</v>
      </c>
      <c r="F218" s="98">
        <v>8</v>
      </c>
      <c r="G218" s="98">
        <v>3479.1855518368416</v>
      </c>
      <c r="H218" s="89"/>
      <c r="I218" s="63" t="s">
        <v>134</v>
      </c>
      <c r="L218" s="37"/>
    </row>
    <row r="219" spans="1:12" x14ac:dyDescent="0.35">
      <c r="A219" s="97">
        <v>2</v>
      </c>
      <c r="B219" s="89">
        <v>7</v>
      </c>
      <c r="C219" s="89">
        <v>15</v>
      </c>
      <c r="D219" s="98">
        <v>2023</v>
      </c>
      <c r="E219" s="98">
        <v>3</v>
      </c>
      <c r="F219" s="98">
        <v>9</v>
      </c>
      <c r="G219" s="98">
        <v>3071.4606517529396</v>
      </c>
      <c r="H219" s="89"/>
      <c r="I219" s="63" t="s">
        <v>134</v>
      </c>
      <c r="L219" s="37"/>
    </row>
    <row r="220" spans="1:12" x14ac:dyDescent="0.35">
      <c r="A220" s="97">
        <v>2</v>
      </c>
      <c r="B220" s="89">
        <v>7</v>
      </c>
      <c r="C220" s="89">
        <v>15</v>
      </c>
      <c r="D220" s="98">
        <v>2023</v>
      </c>
      <c r="E220" s="98">
        <v>3</v>
      </c>
      <c r="F220" s="98">
        <v>10</v>
      </c>
      <c r="G220" s="98">
        <v>3389.714295518062</v>
      </c>
      <c r="H220" s="89"/>
      <c r="I220" s="63" t="s">
        <v>134</v>
      </c>
      <c r="L220" s="37"/>
    </row>
    <row r="221" spans="1:12" x14ac:dyDescent="0.35">
      <c r="A221" s="97">
        <v>2</v>
      </c>
      <c r="B221" s="89">
        <v>7</v>
      </c>
      <c r="C221" s="89">
        <v>15</v>
      </c>
      <c r="D221" s="98">
        <v>2023</v>
      </c>
      <c r="E221" s="98">
        <v>3</v>
      </c>
      <c r="F221" s="98">
        <v>11</v>
      </c>
      <c r="G221" s="98">
        <v>5814.7365812332309</v>
      </c>
      <c r="H221" s="89"/>
      <c r="I221" s="63" t="s">
        <v>134</v>
      </c>
      <c r="L221" s="37"/>
    </row>
    <row r="222" spans="1:12" x14ac:dyDescent="0.35">
      <c r="A222" s="97">
        <v>2</v>
      </c>
      <c r="B222" s="89">
        <v>7</v>
      </c>
      <c r="C222" s="89">
        <v>15</v>
      </c>
      <c r="D222" s="98">
        <v>2023</v>
      </c>
      <c r="E222" s="98">
        <v>3</v>
      </c>
      <c r="F222" s="98">
        <v>12</v>
      </c>
      <c r="G222" s="98">
        <v>1190.3448273857584</v>
      </c>
      <c r="H222" s="89"/>
      <c r="I222" s="63" t="s">
        <v>134</v>
      </c>
      <c r="L222" s="37"/>
    </row>
    <row r="223" spans="1:12" x14ac:dyDescent="0.35">
      <c r="A223" s="97">
        <v>2</v>
      </c>
      <c r="B223" s="89">
        <v>7</v>
      </c>
      <c r="C223" s="89">
        <v>15</v>
      </c>
      <c r="D223" s="98">
        <v>2023</v>
      </c>
      <c r="E223" s="98">
        <v>3</v>
      </c>
      <c r="F223" s="98">
        <v>13</v>
      </c>
      <c r="G223" s="98">
        <v>1419.3168141032761</v>
      </c>
      <c r="H223" s="89"/>
      <c r="I223" s="63" t="s">
        <v>134</v>
      </c>
      <c r="L223" s="37"/>
    </row>
    <row r="224" spans="1:12" x14ac:dyDescent="0.35">
      <c r="A224" s="97">
        <v>2</v>
      </c>
      <c r="B224" s="89">
        <v>7</v>
      </c>
      <c r="C224" s="89">
        <v>15</v>
      </c>
      <c r="D224" s="98">
        <v>2023</v>
      </c>
      <c r="E224" s="98">
        <v>3</v>
      </c>
      <c r="F224" s="98">
        <v>14</v>
      </c>
      <c r="G224" s="98">
        <v>651.40463237800259</v>
      </c>
      <c r="H224" s="89"/>
      <c r="I224" s="63" t="s">
        <v>134</v>
      </c>
      <c r="L224" s="37"/>
    </row>
    <row r="225" spans="1:12" x14ac:dyDescent="0.35">
      <c r="A225" s="97">
        <v>2</v>
      </c>
      <c r="B225" s="89">
        <v>7</v>
      </c>
      <c r="C225" s="89">
        <v>15</v>
      </c>
      <c r="D225" s="98">
        <v>2023</v>
      </c>
      <c r="E225" s="98">
        <v>3</v>
      </c>
      <c r="F225" s="98">
        <v>15</v>
      </c>
      <c r="G225" s="98">
        <v>487.95434140911391</v>
      </c>
      <c r="H225" s="89"/>
      <c r="I225" s="63" t="s">
        <v>134</v>
      </c>
      <c r="L225" s="37"/>
    </row>
    <row r="226" spans="1:12" x14ac:dyDescent="0.35">
      <c r="A226" s="97">
        <v>2</v>
      </c>
      <c r="B226" s="89">
        <v>7</v>
      </c>
      <c r="C226" s="89">
        <v>15</v>
      </c>
      <c r="D226" s="98">
        <v>2023</v>
      </c>
      <c r="E226" s="98">
        <v>3</v>
      </c>
      <c r="F226" s="98">
        <v>16</v>
      </c>
      <c r="G226" s="98">
        <v>1731.1149733365889</v>
      </c>
      <c r="H226" s="89"/>
      <c r="I226" s="63" t="s">
        <v>134</v>
      </c>
      <c r="L226" s="37"/>
    </row>
    <row r="227" spans="1:12" x14ac:dyDescent="0.35">
      <c r="A227" s="97">
        <v>2</v>
      </c>
      <c r="B227" s="89">
        <v>7</v>
      </c>
      <c r="C227" s="89">
        <v>15</v>
      </c>
      <c r="D227" s="98">
        <v>2023</v>
      </c>
      <c r="E227" s="98">
        <v>3</v>
      </c>
      <c r="F227" s="98">
        <v>17</v>
      </c>
      <c r="G227" s="98">
        <v>205.96446045436002</v>
      </c>
      <c r="H227" s="89"/>
      <c r="I227" s="63" t="s">
        <v>134</v>
      </c>
      <c r="L227" s="37"/>
    </row>
    <row r="228" spans="1:12" x14ac:dyDescent="0.35">
      <c r="A228" s="97">
        <v>2</v>
      </c>
      <c r="B228" s="89">
        <v>7</v>
      </c>
      <c r="C228" s="89">
        <v>15</v>
      </c>
      <c r="D228" s="98">
        <v>2023</v>
      </c>
      <c r="E228" s="98">
        <v>3</v>
      </c>
      <c r="F228" s="98">
        <v>18</v>
      </c>
      <c r="G228" s="98">
        <v>1383.4084780687463</v>
      </c>
      <c r="H228" s="89"/>
      <c r="I228" s="63" t="s">
        <v>134</v>
      </c>
      <c r="L228" s="37"/>
    </row>
    <row r="229" spans="1:12" x14ac:dyDescent="0.35">
      <c r="A229" s="97">
        <v>2</v>
      </c>
      <c r="B229" s="89">
        <v>7</v>
      </c>
      <c r="C229" s="89">
        <v>15</v>
      </c>
      <c r="D229" s="98">
        <v>2023</v>
      </c>
      <c r="E229" s="98">
        <v>3</v>
      </c>
      <c r="F229" s="98">
        <v>19</v>
      </c>
      <c r="G229" s="98">
        <v>2622.9725704313801</v>
      </c>
      <c r="H229" s="89"/>
      <c r="I229" s="63" t="s">
        <v>134</v>
      </c>
      <c r="L229" s="37"/>
    </row>
    <row r="230" spans="1:12" x14ac:dyDescent="0.35">
      <c r="A230" s="97">
        <v>2</v>
      </c>
      <c r="B230" s="89">
        <v>7</v>
      </c>
      <c r="C230" s="89">
        <v>16</v>
      </c>
      <c r="D230" s="98">
        <v>2023</v>
      </c>
      <c r="E230" s="98">
        <v>3</v>
      </c>
      <c r="F230" s="98">
        <v>1</v>
      </c>
      <c r="G230" s="98">
        <v>2861.2367643417174</v>
      </c>
      <c r="H230" s="89"/>
      <c r="I230" s="63" t="s">
        <v>134</v>
      </c>
      <c r="L230" s="37"/>
    </row>
    <row r="231" spans="1:12" x14ac:dyDescent="0.35">
      <c r="A231" s="97">
        <v>2</v>
      </c>
      <c r="B231" s="89">
        <v>7</v>
      </c>
      <c r="C231" s="89">
        <v>16</v>
      </c>
      <c r="D231" s="98">
        <v>2023</v>
      </c>
      <c r="E231" s="98">
        <v>3</v>
      </c>
      <c r="F231" s="98">
        <v>2</v>
      </c>
      <c r="G231" s="98">
        <v>2693.2415517096283</v>
      </c>
      <c r="H231" s="89"/>
      <c r="I231" s="63" t="s">
        <v>134</v>
      </c>
      <c r="L231" s="37"/>
    </row>
    <row r="232" spans="1:12" x14ac:dyDescent="0.35">
      <c r="A232" s="97">
        <v>2</v>
      </c>
      <c r="B232" s="89">
        <v>7</v>
      </c>
      <c r="C232" s="89">
        <v>16</v>
      </c>
      <c r="D232" s="98">
        <v>2023</v>
      </c>
      <c r="E232" s="98">
        <v>3</v>
      </c>
      <c r="F232" s="98">
        <v>3</v>
      </c>
      <c r="G232" s="98">
        <v>3863.9516928122985</v>
      </c>
      <c r="H232" s="89"/>
      <c r="I232" s="63" t="s">
        <v>134</v>
      </c>
      <c r="L232" s="37"/>
    </row>
    <row r="233" spans="1:12" x14ac:dyDescent="0.35">
      <c r="A233" s="97">
        <v>2</v>
      </c>
      <c r="B233" s="89">
        <v>7</v>
      </c>
      <c r="C233" s="89">
        <v>16</v>
      </c>
      <c r="D233" s="98">
        <v>2023</v>
      </c>
      <c r="E233" s="98">
        <v>3</v>
      </c>
      <c r="F233" s="98">
        <v>4</v>
      </c>
      <c r="G233" s="98">
        <v>3279.0805161539188</v>
      </c>
      <c r="H233" s="89"/>
      <c r="I233" s="63" t="s">
        <v>134</v>
      </c>
      <c r="L233" s="37"/>
    </row>
    <row r="234" spans="1:12" x14ac:dyDescent="0.35">
      <c r="A234" s="97">
        <v>2</v>
      </c>
      <c r="B234" s="89">
        <v>7</v>
      </c>
      <c r="C234" s="89">
        <v>16</v>
      </c>
      <c r="D234" s="98">
        <v>2023</v>
      </c>
      <c r="E234" s="98">
        <v>3</v>
      </c>
      <c r="F234" s="98">
        <v>5</v>
      </c>
      <c r="G234" s="98">
        <v>18913.507300264373</v>
      </c>
      <c r="H234" s="89"/>
      <c r="I234" s="63" t="s">
        <v>134</v>
      </c>
      <c r="L234" s="37"/>
    </row>
    <row r="235" spans="1:12" x14ac:dyDescent="0.35">
      <c r="A235" s="97">
        <v>2</v>
      </c>
      <c r="B235" s="89">
        <v>7</v>
      </c>
      <c r="C235" s="89">
        <v>16</v>
      </c>
      <c r="D235" s="98">
        <v>2023</v>
      </c>
      <c r="E235" s="98">
        <v>3</v>
      </c>
      <c r="F235" s="98">
        <v>7</v>
      </c>
      <c r="G235" s="98">
        <v>173.12721749643273</v>
      </c>
      <c r="H235" s="89"/>
      <c r="I235" s="63" t="s">
        <v>134</v>
      </c>
      <c r="L235" s="37"/>
    </row>
    <row r="236" spans="1:12" x14ac:dyDescent="0.35">
      <c r="A236" s="97">
        <v>2</v>
      </c>
      <c r="B236" s="89">
        <v>7</v>
      </c>
      <c r="C236" s="89">
        <v>16</v>
      </c>
      <c r="D236" s="98">
        <v>2023</v>
      </c>
      <c r="E236" s="98">
        <v>3</v>
      </c>
      <c r="F236" s="98">
        <v>8</v>
      </c>
      <c r="G236" s="98">
        <v>160.40289929458874</v>
      </c>
      <c r="H236" s="89"/>
      <c r="I236" s="63" t="s">
        <v>134</v>
      </c>
      <c r="L236" s="37"/>
    </row>
    <row r="237" spans="1:12" x14ac:dyDescent="0.35">
      <c r="A237" s="97">
        <v>2</v>
      </c>
      <c r="B237" s="89">
        <v>7</v>
      </c>
      <c r="C237" s="89">
        <v>16</v>
      </c>
      <c r="D237" s="98">
        <v>2023</v>
      </c>
      <c r="E237" s="98">
        <v>3</v>
      </c>
      <c r="F237" s="98">
        <v>9</v>
      </c>
      <c r="G237" s="98">
        <v>114.299944693152</v>
      </c>
      <c r="H237" s="89"/>
      <c r="I237" s="63" t="s">
        <v>134</v>
      </c>
      <c r="L237" s="37"/>
    </row>
    <row r="238" spans="1:12" x14ac:dyDescent="0.35">
      <c r="A238" s="97">
        <v>2</v>
      </c>
      <c r="B238" s="89">
        <v>7</v>
      </c>
      <c r="C238" s="89">
        <v>16</v>
      </c>
      <c r="D238" s="98">
        <v>2023</v>
      </c>
      <c r="E238" s="98">
        <v>3</v>
      </c>
      <c r="F238" s="98">
        <v>10</v>
      </c>
      <c r="G238" s="98">
        <v>168.07336093648013</v>
      </c>
      <c r="H238" s="89"/>
      <c r="I238" s="63"/>
      <c r="L238" s="37"/>
    </row>
    <row r="239" spans="1:12" x14ac:dyDescent="0.35">
      <c r="A239" s="97">
        <v>2</v>
      </c>
      <c r="B239" s="89">
        <v>7</v>
      </c>
      <c r="C239" s="89">
        <v>16</v>
      </c>
      <c r="D239" s="98">
        <v>2023</v>
      </c>
      <c r="E239" s="98">
        <v>3</v>
      </c>
      <c r="F239" s="98">
        <v>11</v>
      </c>
      <c r="G239" s="98">
        <v>3807.7891575293279</v>
      </c>
      <c r="H239" s="89"/>
      <c r="I239" s="63"/>
      <c r="L239" s="37"/>
    </row>
    <row r="240" spans="1:12" x14ac:dyDescent="0.35">
      <c r="A240" s="97">
        <v>2</v>
      </c>
      <c r="B240" s="89">
        <v>7</v>
      </c>
      <c r="C240" s="89">
        <v>16</v>
      </c>
      <c r="D240" s="98">
        <v>2023</v>
      </c>
      <c r="E240" s="98">
        <v>3</v>
      </c>
      <c r="F240" s="98">
        <v>17</v>
      </c>
      <c r="G240" s="98">
        <v>5.98320531293553E-2</v>
      </c>
      <c r="H240" s="89"/>
      <c r="I240" s="63"/>
      <c r="L240" s="37"/>
    </row>
    <row r="241" spans="1:12" x14ac:dyDescent="0.35">
      <c r="A241" s="97">
        <v>2</v>
      </c>
      <c r="B241" s="89">
        <v>7</v>
      </c>
      <c r="C241" s="89">
        <v>16</v>
      </c>
      <c r="D241" s="98">
        <v>2023</v>
      </c>
      <c r="E241" s="98">
        <v>3</v>
      </c>
      <c r="F241" s="98">
        <v>19</v>
      </c>
      <c r="G241" s="98">
        <v>10095.366418831652</v>
      </c>
      <c r="H241" s="89"/>
      <c r="I241" s="63"/>
      <c r="L241" s="37"/>
    </row>
    <row r="242" spans="1:12" x14ac:dyDescent="0.35">
      <c r="A242" s="97">
        <v>2</v>
      </c>
      <c r="B242" s="89">
        <v>7</v>
      </c>
      <c r="C242" s="89">
        <v>17</v>
      </c>
      <c r="D242" s="98">
        <v>2023</v>
      </c>
      <c r="E242" s="98">
        <v>3</v>
      </c>
      <c r="F242" s="98">
        <v>1</v>
      </c>
      <c r="G242" s="98">
        <v>290.32255774687252</v>
      </c>
      <c r="H242" s="89"/>
      <c r="I242" s="63" t="s">
        <v>134</v>
      </c>
      <c r="L242" s="37"/>
    </row>
    <row r="243" spans="1:12" x14ac:dyDescent="0.35">
      <c r="A243" s="97">
        <v>2</v>
      </c>
      <c r="B243" s="89">
        <v>7</v>
      </c>
      <c r="C243" s="89">
        <v>17</v>
      </c>
      <c r="D243" s="98">
        <v>2023</v>
      </c>
      <c r="E243" s="98">
        <v>3</v>
      </c>
      <c r="F243" s="98">
        <v>5</v>
      </c>
      <c r="G243" s="98">
        <v>664.50697350515566</v>
      </c>
      <c r="H243" s="89"/>
      <c r="I243" s="63" t="s">
        <v>134</v>
      </c>
      <c r="L243" s="37"/>
    </row>
    <row r="244" spans="1:12" x14ac:dyDescent="0.35">
      <c r="A244" s="97">
        <v>2</v>
      </c>
      <c r="B244" s="89">
        <v>7</v>
      </c>
      <c r="C244" s="89">
        <v>17</v>
      </c>
      <c r="D244" s="98">
        <v>2023</v>
      </c>
      <c r="E244" s="98">
        <v>3</v>
      </c>
      <c r="F244" s="98">
        <v>7</v>
      </c>
      <c r="G244" s="98">
        <v>268.60144364968767</v>
      </c>
      <c r="H244" s="89"/>
      <c r="I244" s="63" t="s">
        <v>134</v>
      </c>
      <c r="L244" s="37"/>
    </row>
    <row r="245" spans="1:12" x14ac:dyDescent="0.35">
      <c r="A245" s="97">
        <v>2</v>
      </c>
      <c r="B245" s="89">
        <v>7</v>
      </c>
      <c r="C245" s="89">
        <v>17</v>
      </c>
      <c r="D245" s="98">
        <v>2023</v>
      </c>
      <c r="E245" s="98">
        <v>3</v>
      </c>
      <c r="F245" s="98">
        <v>8</v>
      </c>
      <c r="G245" s="98">
        <v>219.38495031430591</v>
      </c>
      <c r="H245" s="89"/>
      <c r="I245" s="63" t="s">
        <v>134</v>
      </c>
      <c r="L245" s="37"/>
    </row>
    <row r="246" spans="1:12" x14ac:dyDescent="0.35">
      <c r="A246" s="97">
        <v>2</v>
      </c>
      <c r="B246" s="89">
        <v>7</v>
      </c>
      <c r="C246" s="89">
        <v>17</v>
      </c>
      <c r="D246" s="98">
        <v>2023</v>
      </c>
      <c r="E246" s="98">
        <v>3</v>
      </c>
      <c r="F246" s="98">
        <v>9</v>
      </c>
      <c r="G246" s="98">
        <v>142.33964906738368</v>
      </c>
      <c r="H246" s="89"/>
      <c r="I246" s="63" t="s">
        <v>134</v>
      </c>
      <c r="L246" s="37"/>
    </row>
    <row r="247" spans="1:12" x14ac:dyDescent="0.35">
      <c r="A247" s="97">
        <v>2</v>
      </c>
      <c r="B247" s="89">
        <v>7</v>
      </c>
      <c r="C247" s="89">
        <v>17</v>
      </c>
      <c r="D247" s="98">
        <v>2023</v>
      </c>
      <c r="E247" s="98">
        <v>3</v>
      </c>
      <c r="F247" s="98">
        <v>10</v>
      </c>
      <c r="G247" s="98">
        <v>30.309066478162958</v>
      </c>
      <c r="H247" s="89"/>
      <c r="I247" s="63" t="s">
        <v>134</v>
      </c>
      <c r="L247" s="37"/>
    </row>
    <row r="248" spans="1:12" x14ac:dyDescent="0.35">
      <c r="A248" s="97">
        <v>2</v>
      </c>
      <c r="B248" s="89">
        <v>7</v>
      </c>
      <c r="C248" s="89">
        <v>17</v>
      </c>
      <c r="D248" s="98">
        <v>2023</v>
      </c>
      <c r="E248" s="98">
        <v>3</v>
      </c>
      <c r="F248" s="98">
        <v>11</v>
      </c>
      <c r="G248" s="98">
        <v>433.52204036908921</v>
      </c>
      <c r="H248" s="89"/>
      <c r="I248" s="63" t="s">
        <v>134</v>
      </c>
      <c r="L248" s="37"/>
    </row>
    <row r="249" spans="1:12" x14ac:dyDescent="0.35">
      <c r="A249" s="97">
        <v>2</v>
      </c>
      <c r="B249" s="89">
        <v>7</v>
      </c>
      <c r="C249" s="89">
        <v>17</v>
      </c>
      <c r="D249" s="98">
        <v>2023</v>
      </c>
      <c r="E249" s="98">
        <v>3</v>
      </c>
      <c r="F249" s="99">
        <v>19</v>
      </c>
      <c r="G249" s="98">
        <v>281.92031012991123</v>
      </c>
      <c r="H249" s="89"/>
      <c r="I249" s="63" t="s">
        <v>134</v>
      </c>
      <c r="L249" s="37"/>
    </row>
    <row r="250" spans="1:12" x14ac:dyDescent="0.35">
      <c r="A250" s="97">
        <v>2</v>
      </c>
      <c r="B250" s="89">
        <v>7</v>
      </c>
      <c r="C250" s="89">
        <v>18</v>
      </c>
      <c r="D250" s="98">
        <v>2023</v>
      </c>
      <c r="E250" s="98">
        <v>3</v>
      </c>
      <c r="F250" s="99">
        <v>1</v>
      </c>
      <c r="G250" s="98">
        <v>253.48</v>
      </c>
      <c r="H250" s="89"/>
      <c r="I250" s="63" t="s">
        <v>134</v>
      </c>
      <c r="L250" s="37"/>
    </row>
    <row r="251" spans="1:12" x14ac:dyDescent="0.35">
      <c r="A251" s="97">
        <v>2</v>
      </c>
      <c r="B251" s="89">
        <v>7</v>
      </c>
      <c r="C251" s="89">
        <v>18</v>
      </c>
      <c r="D251" s="98">
        <v>2023</v>
      </c>
      <c r="E251" s="98">
        <v>3</v>
      </c>
      <c r="F251" s="99">
        <v>2</v>
      </c>
      <c r="G251" s="98">
        <v>59.94</v>
      </c>
      <c r="H251" s="89"/>
      <c r="I251" s="63" t="s">
        <v>134</v>
      </c>
      <c r="L251" s="37"/>
    </row>
    <row r="252" spans="1:12" x14ac:dyDescent="0.35">
      <c r="A252" s="97">
        <v>2</v>
      </c>
      <c r="B252" s="89">
        <v>7</v>
      </c>
      <c r="C252" s="89">
        <v>18</v>
      </c>
      <c r="D252" s="98">
        <v>2023</v>
      </c>
      <c r="E252" s="98">
        <v>3</v>
      </c>
      <c r="F252" s="99">
        <v>3</v>
      </c>
      <c r="G252" s="98">
        <v>76.430000000000007</v>
      </c>
      <c r="H252" s="89"/>
      <c r="I252" s="63" t="s">
        <v>134</v>
      </c>
      <c r="L252" s="37"/>
    </row>
    <row r="253" spans="1:12" x14ac:dyDescent="0.35">
      <c r="A253" s="97">
        <v>2</v>
      </c>
      <c r="B253" s="89">
        <v>7</v>
      </c>
      <c r="C253" s="89">
        <v>18</v>
      </c>
      <c r="D253" s="98">
        <v>2023</v>
      </c>
      <c r="E253" s="98">
        <v>3</v>
      </c>
      <c r="F253" s="99">
        <v>4</v>
      </c>
      <c r="G253" s="98">
        <v>183.1</v>
      </c>
      <c r="H253" s="89"/>
      <c r="I253" s="63" t="s">
        <v>134</v>
      </c>
      <c r="L253" s="37"/>
    </row>
    <row r="254" spans="1:12" x14ac:dyDescent="0.35">
      <c r="A254" s="97">
        <v>2</v>
      </c>
      <c r="B254" s="89">
        <v>7</v>
      </c>
      <c r="C254" s="89">
        <v>18</v>
      </c>
      <c r="D254" s="98">
        <v>2023</v>
      </c>
      <c r="E254" s="98">
        <v>3</v>
      </c>
      <c r="F254" s="99">
        <v>5</v>
      </c>
      <c r="G254" s="98">
        <v>749.14</v>
      </c>
      <c r="H254" s="89"/>
      <c r="I254" s="63" t="s">
        <v>134</v>
      </c>
      <c r="L254" s="37"/>
    </row>
    <row r="255" spans="1:12" x14ac:dyDescent="0.35">
      <c r="A255" s="97">
        <v>2</v>
      </c>
      <c r="B255" s="89">
        <v>7</v>
      </c>
      <c r="C255" s="89">
        <v>18</v>
      </c>
      <c r="D255" s="98">
        <v>2023</v>
      </c>
      <c r="E255" s="98">
        <v>3</v>
      </c>
      <c r="F255" s="99">
        <v>6</v>
      </c>
      <c r="G255" s="98">
        <v>257.5</v>
      </c>
      <c r="H255" s="89"/>
      <c r="I255" s="63" t="s">
        <v>134</v>
      </c>
      <c r="L255" s="37"/>
    </row>
    <row r="256" spans="1:12" x14ac:dyDescent="0.35">
      <c r="A256" s="97">
        <v>2</v>
      </c>
      <c r="B256" s="89">
        <v>7</v>
      </c>
      <c r="C256" s="89">
        <v>18</v>
      </c>
      <c r="D256" s="98">
        <v>2023</v>
      </c>
      <c r="E256" s="98">
        <v>3</v>
      </c>
      <c r="F256" s="99">
        <v>7</v>
      </c>
      <c r="G256" s="98">
        <v>204.12</v>
      </c>
      <c r="H256" s="89"/>
      <c r="I256" s="63" t="s">
        <v>134</v>
      </c>
      <c r="L256" s="37"/>
    </row>
    <row r="257" spans="1:12" x14ac:dyDescent="0.35">
      <c r="A257" s="97">
        <v>2</v>
      </c>
      <c r="B257" s="89">
        <v>7</v>
      </c>
      <c r="C257" s="89">
        <v>18</v>
      </c>
      <c r="D257" s="98">
        <v>2023</v>
      </c>
      <c r="E257" s="98">
        <v>3</v>
      </c>
      <c r="F257" s="99">
        <v>8</v>
      </c>
      <c r="G257" s="98">
        <v>330.34</v>
      </c>
      <c r="H257" s="89"/>
      <c r="I257" s="63" t="s">
        <v>134</v>
      </c>
      <c r="L257" s="37"/>
    </row>
    <row r="258" spans="1:12" x14ac:dyDescent="0.35">
      <c r="A258" s="97">
        <v>2</v>
      </c>
      <c r="B258" s="89">
        <v>7</v>
      </c>
      <c r="C258" s="89">
        <v>18</v>
      </c>
      <c r="D258" s="98">
        <v>2023</v>
      </c>
      <c r="E258" s="98">
        <v>3</v>
      </c>
      <c r="F258" s="99">
        <v>9</v>
      </c>
      <c r="G258" s="98">
        <v>107.66</v>
      </c>
      <c r="H258" s="89"/>
      <c r="I258" s="63" t="s">
        <v>134</v>
      </c>
      <c r="L258" s="37"/>
    </row>
    <row r="259" spans="1:12" x14ac:dyDescent="0.35">
      <c r="A259" s="97">
        <v>2</v>
      </c>
      <c r="B259" s="89">
        <v>7</v>
      </c>
      <c r="C259" s="89">
        <v>18</v>
      </c>
      <c r="D259" s="98">
        <v>2023</v>
      </c>
      <c r="E259" s="98">
        <v>3</v>
      </c>
      <c r="F259" s="99">
        <v>10</v>
      </c>
      <c r="G259" s="98">
        <v>363.02</v>
      </c>
      <c r="H259" s="89"/>
      <c r="I259" s="63" t="s">
        <v>134</v>
      </c>
      <c r="L259" s="37"/>
    </row>
    <row r="260" spans="1:12" x14ac:dyDescent="0.35">
      <c r="A260" s="97">
        <v>2</v>
      </c>
      <c r="B260" s="89">
        <v>7</v>
      </c>
      <c r="C260" s="89">
        <v>18</v>
      </c>
      <c r="D260" s="98">
        <v>2023</v>
      </c>
      <c r="E260" s="98">
        <v>3</v>
      </c>
      <c r="F260" s="99">
        <v>11</v>
      </c>
      <c r="G260" s="98">
        <v>573.34</v>
      </c>
      <c r="H260" s="89"/>
      <c r="I260" s="63" t="s">
        <v>134</v>
      </c>
      <c r="L260" s="37"/>
    </row>
    <row r="261" spans="1:12" x14ac:dyDescent="0.35">
      <c r="A261" s="97">
        <v>2</v>
      </c>
      <c r="B261" s="89">
        <v>7</v>
      </c>
      <c r="C261" s="89">
        <v>18</v>
      </c>
      <c r="D261" s="98">
        <v>2023</v>
      </c>
      <c r="E261" s="98">
        <v>3</v>
      </c>
      <c r="F261" s="99">
        <v>12</v>
      </c>
      <c r="G261" s="98">
        <v>151.01</v>
      </c>
      <c r="H261" s="89"/>
      <c r="I261" s="63" t="s">
        <v>134</v>
      </c>
      <c r="L261" s="37"/>
    </row>
    <row r="262" spans="1:12" x14ac:dyDescent="0.35">
      <c r="A262" s="97">
        <v>2</v>
      </c>
      <c r="B262" s="89">
        <v>7</v>
      </c>
      <c r="C262" s="89">
        <v>18</v>
      </c>
      <c r="D262" s="98">
        <v>2023</v>
      </c>
      <c r="E262" s="98">
        <v>3</v>
      </c>
      <c r="F262" s="99">
        <v>13</v>
      </c>
      <c r="G262" s="98">
        <v>142.22999999999999</v>
      </c>
      <c r="H262" s="89"/>
      <c r="I262" s="63" t="s">
        <v>134</v>
      </c>
      <c r="L262" s="37"/>
    </row>
    <row r="263" spans="1:12" x14ac:dyDescent="0.35">
      <c r="A263" s="97">
        <v>2</v>
      </c>
      <c r="B263" s="89">
        <v>7</v>
      </c>
      <c r="C263" s="89">
        <v>18</v>
      </c>
      <c r="D263" s="98">
        <v>2023</v>
      </c>
      <c r="E263" s="98">
        <v>3</v>
      </c>
      <c r="F263" s="99">
        <v>14</v>
      </c>
      <c r="G263" s="98">
        <v>8.1199999999999992</v>
      </c>
      <c r="H263" s="89"/>
      <c r="I263" s="63" t="s">
        <v>134</v>
      </c>
      <c r="L263" s="37"/>
    </row>
    <row r="264" spans="1:12" x14ac:dyDescent="0.35">
      <c r="A264" s="97">
        <v>2</v>
      </c>
      <c r="B264" s="89">
        <v>7</v>
      </c>
      <c r="C264" s="89">
        <v>18</v>
      </c>
      <c r="D264" s="98">
        <v>2023</v>
      </c>
      <c r="E264" s="98">
        <v>3</v>
      </c>
      <c r="F264" s="99">
        <v>15</v>
      </c>
      <c r="G264" s="98">
        <v>30.3</v>
      </c>
      <c r="H264" s="89"/>
      <c r="I264" s="63" t="s">
        <v>134</v>
      </c>
      <c r="L264" s="37"/>
    </row>
    <row r="265" spans="1:12" x14ac:dyDescent="0.35">
      <c r="A265" s="97">
        <v>2</v>
      </c>
      <c r="B265" s="89">
        <v>7</v>
      </c>
      <c r="C265" s="89">
        <v>18</v>
      </c>
      <c r="D265" s="98">
        <v>2023</v>
      </c>
      <c r="E265" s="98">
        <v>3</v>
      </c>
      <c r="F265" s="99">
        <v>16</v>
      </c>
      <c r="G265" s="98">
        <v>60.54</v>
      </c>
      <c r="H265" s="89"/>
      <c r="I265" s="63" t="s">
        <v>134</v>
      </c>
      <c r="L265" s="37"/>
    </row>
    <row r="266" spans="1:12" x14ac:dyDescent="0.35">
      <c r="A266" s="97">
        <v>2</v>
      </c>
      <c r="B266" s="89">
        <v>7</v>
      </c>
      <c r="C266" s="89">
        <v>18</v>
      </c>
      <c r="D266" s="98">
        <v>2023</v>
      </c>
      <c r="E266" s="98">
        <v>3</v>
      </c>
      <c r="F266" s="99">
        <v>17</v>
      </c>
      <c r="G266" s="98">
        <v>5.94</v>
      </c>
      <c r="H266" s="89"/>
      <c r="I266" s="63" t="s">
        <v>134</v>
      </c>
      <c r="L266" s="37"/>
    </row>
    <row r="267" spans="1:12" x14ac:dyDescent="0.35">
      <c r="A267" s="97">
        <v>2</v>
      </c>
      <c r="B267" s="89">
        <v>7</v>
      </c>
      <c r="C267" s="89">
        <v>18</v>
      </c>
      <c r="D267" s="98">
        <v>2023</v>
      </c>
      <c r="E267" s="98">
        <v>3</v>
      </c>
      <c r="F267" s="99">
        <v>18</v>
      </c>
      <c r="G267" s="98">
        <v>138.96</v>
      </c>
      <c r="H267" s="89"/>
      <c r="I267" s="63" t="s">
        <v>134</v>
      </c>
      <c r="L267" s="37"/>
    </row>
    <row r="268" spans="1:12" x14ac:dyDescent="0.35">
      <c r="A268" s="97">
        <v>2</v>
      </c>
      <c r="B268" s="89">
        <v>7</v>
      </c>
      <c r="C268" s="89">
        <v>18</v>
      </c>
      <c r="D268" s="98">
        <v>2023</v>
      </c>
      <c r="E268" s="98">
        <v>3</v>
      </c>
      <c r="F268" s="99">
        <v>19</v>
      </c>
      <c r="G268" s="98">
        <v>576.20000000000005</v>
      </c>
      <c r="H268" s="89"/>
      <c r="I268" s="63" t="s">
        <v>134</v>
      </c>
      <c r="L268" s="37"/>
    </row>
    <row r="269" spans="1:12" ht="14.25" x14ac:dyDescent="0.45">
      <c r="A269" s="97">
        <v>2</v>
      </c>
      <c r="B269" s="89">
        <v>8</v>
      </c>
      <c r="C269" s="89">
        <v>19</v>
      </c>
      <c r="D269" s="98">
        <v>2023</v>
      </c>
      <c r="E269" s="98">
        <v>3</v>
      </c>
      <c r="F269" s="99">
        <v>1</v>
      </c>
      <c r="G269">
        <v>1.699597777409189E-2</v>
      </c>
      <c r="H269" s="89"/>
      <c r="I269" s="63" t="s">
        <v>134</v>
      </c>
      <c r="L269" s="37"/>
    </row>
    <row r="270" spans="1:12" ht="14.25" x14ac:dyDescent="0.45">
      <c r="A270" s="97">
        <v>2</v>
      </c>
      <c r="B270" s="89">
        <v>8</v>
      </c>
      <c r="C270" s="89">
        <v>19</v>
      </c>
      <c r="D270" s="98">
        <v>2023</v>
      </c>
      <c r="E270" s="98">
        <v>3</v>
      </c>
      <c r="F270" s="99">
        <v>2</v>
      </c>
      <c r="G270">
        <v>2.1692092048501015E-2</v>
      </c>
      <c r="H270" s="89"/>
      <c r="I270" s="63" t="s">
        <v>134</v>
      </c>
      <c r="L270" s="37"/>
    </row>
    <row r="271" spans="1:12" ht="14.25" x14ac:dyDescent="0.45">
      <c r="A271" s="97">
        <v>2</v>
      </c>
      <c r="B271" s="89">
        <v>8</v>
      </c>
      <c r="C271" s="89">
        <v>19</v>
      </c>
      <c r="D271" s="98">
        <v>2023</v>
      </c>
      <c r="E271" s="98">
        <v>3</v>
      </c>
      <c r="F271" s="99">
        <v>3</v>
      </c>
      <c r="G271">
        <v>4.4472336239356827E-2</v>
      </c>
      <c r="H271" s="89"/>
      <c r="I271" s="63" t="s">
        <v>134</v>
      </c>
      <c r="L271" s="37"/>
    </row>
    <row r="272" spans="1:12" ht="14.25" x14ac:dyDescent="0.45">
      <c r="A272" s="97">
        <v>2</v>
      </c>
      <c r="B272" s="89">
        <v>8</v>
      </c>
      <c r="C272" s="89">
        <v>19</v>
      </c>
      <c r="D272" s="98">
        <v>2023</v>
      </c>
      <c r="E272" s="98">
        <v>3</v>
      </c>
      <c r="F272" s="99">
        <v>4</v>
      </c>
      <c r="G272">
        <v>7.4665565861272723E-2</v>
      </c>
      <c r="H272" s="89"/>
      <c r="I272" s="63" t="s">
        <v>134</v>
      </c>
      <c r="L272" s="37"/>
    </row>
    <row r="273" spans="1:12" ht="14.25" x14ac:dyDescent="0.45">
      <c r="A273" s="97">
        <v>2</v>
      </c>
      <c r="B273" s="89">
        <v>8</v>
      </c>
      <c r="C273" s="89">
        <v>19</v>
      </c>
      <c r="D273" s="98">
        <v>2023</v>
      </c>
      <c r="E273" s="98">
        <v>3</v>
      </c>
      <c r="F273" s="99">
        <v>5</v>
      </c>
      <c r="G273">
        <v>0.45312441193812647</v>
      </c>
      <c r="H273" s="89"/>
      <c r="I273" s="63" t="s">
        <v>134</v>
      </c>
      <c r="L273" s="37"/>
    </row>
    <row r="274" spans="1:12" x14ac:dyDescent="0.35">
      <c r="A274" s="97">
        <v>2</v>
      </c>
      <c r="B274" s="89">
        <v>8</v>
      </c>
      <c r="C274" s="89">
        <v>19</v>
      </c>
      <c r="D274" s="98">
        <v>2023</v>
      </c>
      <c r="E274" s="98">
        <v>3</v>
      </c>
      <c r="F274" s="99">
        <v>7</v>
      </c>
      <c r="G274" s="98">
        <v>0.11344688022675331</v>
      </c>
      <c r="H274" s="89"/>
      <c r="I274" s="63" t="s">
        <v>134</v>
      </c>
      <c r="L274" s="37"/>
    </row>
    <row r="275" spans="1:12" x14ac:dyDescent="0.35">
      <c r="A275" s="97">
        <v>2</v>
      </c>
      <c r="B275" s="89">
        <v>8</v>
      </c>
      <c r="C275" s="89">
        <v>19</v>
      </c>
      <c r="D275" s="98">
        <v>2023</v>
      </c>
      <c r="E275" s="98">
        <v>3</v>
      </c>
      <c r="F275" s="99">
        <v>8</v>
      </c>
      <c r="G275" s="98">
        <v>3.7482611676134198E-3</v>
      </c>
      <c r="H275" s="89"/>
      <c r="I275" s="63" t="s">
        <v>134</v>
      </c>
      <c r="L275" s="37"/>
    </row>
    <row r="276" spans="1:12" x14ac:dyDescent="0.35">
      <c r="A276" s="97">
        <v>2</v>
      </c>
      <c r="B276" s="89">
        <v>8</v>
      </c>
      <c r="C276" s="89">
        <v>19</v>
      </c>
      <c r="D276" s="98">
        <v>2023</v>
      </c>
      <c r="E276" s="98">
        <v>3</v>
      </c>
      <c r="F276" s="99">
        <v>9</v>
      </c>
      <c r="G276" s="98">
        <v>6.748288826761785E-4</v>
      </c>
      <c r="H276" s="89"/>
      <c r="I276" s="63" t="s">
        <v>134</v>
      </c>
      <c r="L276" s="37"/>
    </row>
    <row r="277" spans="1:12" x14ac:dyDescent="0.35">
      <c r="A277" s="97">
        <v>2</v>
      </c>
      <c r="B277" s="89">
        <v>8</v>
      </c>
      <c r="C277" s="89">
        <v>19</v>
      </c>
      <c r="D277" s="98">
        <v>2023</v>
      </c>
      <c r="E277" s="98">
        <v>3</v>
      </c>
      <c r="F277" s="99">
        <v>10</v>
      </c>
      <c r="G277" s="98">
        <v>3.0488630394402655E-3</v>
      </c>
      <c r="H277" s="89"/>
      <c r="I277" s="63" t="s">
        <v>134</v>
      </c>
      <c r="L277" s="37"/>
    </row>
    <row r="278" spans="1:12" x14ac:dyDescent="0.35">
      <c r="A278" s="97">
        <v>2</v>
      </c>
      <c r="B278" s="89">
        <v>8</v>
      </c>
      <c r="C278" s="89">
        <v>19</v>
      </c>
      <c r="D278" s="98">
        <v>2023</v>
      </c>
      <c r="E278" s="98">
        <v>3</v>
      </c>
      <c r="F278" s="99">
        <v>11</v>
      </c>
      <c r="G278" s="98">
        <v>1.3966177022845562E-3</v>
      </c>
      <c r="H278" s="89"/>
      <c r="I278" s="63" t="s">
        <v>134</v>
      </c>
      <c r="L278" s="37"/>
    </row>
    <row r="279" spans="1:12" ht="14.25" x14ac:dyDescent="0.45">
      <c r="A279" s="97">
        <v>2</v>
      </c>
      <c r="B279" s="89">
        <v>8</v>
      </c>
      <c r="C279" s="89">
        <v>19</v>
      </c>
      <c r="D279" s="98">
        <v>2023</v>
      </c>
      <c r="E279" s="98">
        <v>3</v>
      </c>
      <c r="F279" s="99">
        <v>18</v>
      </c>
      <c r="G279">
        <v>7.3381906996528495E-2</v>
      </c>
      <c r="H279" s="89"/>
      <c r="I279" s="63" t="s">
        <v>134</v>
      </c>
      <c r="L279" s="37"/>
    </row>
    <row r="280" spans="1:12" ht="14.25" x14ac:dyDescent="0.45">
      <c r="A280" s="97">
        <v>2</v>
      </c>
      <c r="B280" s="89">
        <v>8</v>
      </c>
      <c r="C280" s="89">
        <v>19</v>
      </c>
      <c r="D280" s="98">
        <v>2023</v>
      </c>
      <c r="E280" s="98">
        <v>3</v>
      </c>
      <c r="F280" s="99">
        <v>19</v>
      </c>
      <c r="G280">
        <v>0.49573837829298156</v>
      </c>
      <c r="H280" s="89"/>
      <c r="I280" s="63" t="s">
        <v>134</v>
      </c>
      <c r="L280" s="37"/>
    </row>
    <row r="281" spans="1:12" ht="14.25" x14ac:dyDescent="0.45">
      <c r="A281" s="97">
        <v>2</v>
      </c>
      <c r="B281" s="89">
        <v>8</v>
      </c>
      <c r="C281" s="89">
        <v>20</v>
      </c>
      <c r="D281" s="98">
        <v>2023</v>
      </c>
      <c r="E281" s="98">
        <v>3</v>
      </c>
      <c r="F281" s="99">
        <v>1</v>
      </c>
      <c r="G281">
        <v>3.7018991540885719E-2</v>
      </c>
      <c r="H281" s="89"/>
      <c r="I281" s="63" t="s">
        <v>134</v>
      </c>
      <c r="L281" s="37"/>
    </row>
    <row r="282" spans="1:12" ht="14.25" x14ac:dyDescent="0.45">
      <c r="A282" s="97">
        <v>2</v>
      </c>
      <c r="B282" s="89">
        <v>8</v>
      </c>
      <c r="C282" s="89">
        <v>20</v>
      </c>
      <c r="D282" s="98">
        <v>2023</v>
      </c>
      <c r="E282" s="98">
        <v>3</v>
      </c>
      <c r="F282" s="99">
        <v>2</v>
      </c>
      <c r="G282">
        <v>3.4946858457058097E-2</v>
      </c>
      <c r="H282" s="89"/>
      <c r="I282" s="63" t="s">
        <v>134</v>
      </c>
      <c r="L282" s="37"/>
    </row>
    <row r="283" spans="1:12" ht="14.25" x14ac:dyDescent="0.45">
      <c r="A283" s="97">
        <v>2</v>
      </c>
      <c r="B283" s="89">
        <v>8</v>
      </c>
      <c r="C283" s="89">
        <v>20</v>
      </c>
      <c r="D283" s="98">
        <v>2023</v>
      </c>
      <c r="E283" s="98">
        <v>3</v>
      </c>
      <c r="F283" s="99">
        <v>3</v>
      </c>
      <c r="G283">
        <v>0.41595712201906443</v>
      </c>
      <c r="H283" s="89"/>
      <c r="I283" s="63" t="s">
        <v>134</v>
      </c>
      <c r="L283" s="37"/>
    </row>
    <row r="284" spans="1:12" ht="14.25" x14ac:dyDescent="0.45">
      <c r="A284" s="97">
        <v>2</v>
      </c>
      <c r="B284" s="89">
        <v>8</v>
      </c>
      <c r="C284" s="89">
        <v>20</v>
      </c>
      <c r="D284" s="98">
        <v>2023</v>
      </c>
      <c r="E284" s="98">
        <v>3</v>
      </c>
      <c r="F284" s="99">
        <v>4</v>
      </c>
      <c r="G284">
        <v>0.75853661682942242</v>
      </c>
      <c r="H284" s="89"/>
      <c r="I284" s="63" t="s">
        <v>134</v>
      </c>
      <c r="L284" s="37"/>
    </row>
    <row r="285" spans="1:12" ht="14.25" x14ac:dyDescent="0.45">
      <c r="A285" s="97">
        <v>2</v>
      </c>
      <c r="B285" s="89">
        <v>8</v>
      </c>
      <c r="C285" s="89">
        <v>20</v>
      </c>
      <c r="D285" s="98">
        <v>2023</v>
      </c>
      <c r="E285" s="98">
        <v>3</v>
      </c>
      <c r="F285" s="99">
        <v>5</v>
      </c>
      <c r="G285">
        <v>0.54436652406819641</v>
      </c>
      <c r="H285" s="89"/>
      <c r="I285" s="63" t="s">
        <v>134</v>
      </c>
      <c r="L285" s="37"/>
    </row>
    <row r="286" spans="1:12" ht="14.25" x14ac:dyDescent="0.45">
      <c r="A286" s="97">
        <v>2</v>
      </c>
      <c r="B286" s="89">
        <v>8</v>
      </c>
      <c r="C286" s="89">
        <v>20</v>
      </c>
      <c r="D286" s="98">
        <v>2023</v>
      </c>
      <c r="E286" s="98">
        <v>3</v>
      </c>
      <c r="F286" s="99">
        <v>6</v>
      </c>
      <c r="G286">
        <v>0.52647636414644405</v>
      </c>
      <c r="H286" s="89"/>
      <c r="I286" s="63" t="s">
        <v>134</v>
      </c>
      <c r="L286" s="37"/>
    </row>
    <row r="287" spans="1:12" ht="14.25" x14ac:dyDescent="0.45">
      <c r="A287" s="97">
        <v>2</v>
      </c>
      <c r="B287" s="89">
        <v>8</v>
      </c>
      <c r="C287" s="89">
        <v>20</v>
      </c>
      <c r="D287" s="98">
        <v>2023</v>
      </c>
      <c r="E287" s="98">
        <v>3</v>
      </c>
      <c r="F287" s="99">
        <v>7</v>
      </c>
      <c r="G287">
        <v>0.86085185705348366</v>
      </c>
      <c r="H287" s="89"/>
      <c r="I287" s="63" t="s">
        <v>134</v>
      </c>
      <c r="L287" s="37"/>
    </row>
    <row r="288" spans="1:12" ht="14.25" x14ac:dyDescent="0.45">
      <c r="A288" s="97">
        <v>2</v>
      </c>
      <c r="B288" s="89">
        <v>8</v>
      </c>
      <c r="C288" s="89">
        <v>20</v>
      </c>
      <c r="D288" s="98">
        <v>2023</v>
      </c>
      <c r="E288" s="98">
        <v>3</v>
      </c>
      <c r="F288" s="99">
        <v>8</v>
      </c>
      <c r="G288">
        <v>0.45911188258922664</v>
      </c>
      <c r="H288" s="89"/>
      <c r="I288" s="63" t="s">
        <v>134</v>
      </c>
      <c r="L288" s="37"/>
    </row>
    <row r="289" spans="1:12" ht="14.25" x14ac:dyDescent="0.45">
      <c r="A289" s="97">
        <v>2</v>
      </c>
      <c r="B289" s="89">
        <v>8</v>
      </c>
      <c r="C289" s="89">
        <v>20</v>
      </c>
      <c r="D289" s="98">
        <v>2023</v>
      </c>
      <c r="E289" s="98">
        <v>3</v>
      </c>
      <c r="F289" s="99">
        <v>9</v>
      </c>
      <c r="G289">
        <v>0.19624023908223273</v>
      </c>
      <c r="H289" s="89"/>
      <c r="I289" s="63" t="s">
        <v>134</v>
      </c>
      <c r="L289" s="37"/>
    </row>
    <row r="290" spans="1:12" ht="14.25" x14ac:dyDescent="0.45">
      <c r="A290" s="97">
        <v>2</v>
      </c>
      <c r="B290" s="89">
        <v>8</v>
      </c>
      <c r="C290" s="89">
        <v>20</v>
      </c>
      <c r="D290" s="98">
        <v>2023</v>
      </c>
      <c r="E290" s="98">
        <v>3</v>
      </c>
      <c r="F290" s="99">
        <v>10</v>
      </c>
      <c r="G290">
        <v>0.21109179622980737</v>
      </c>
      <c r="H290" s="89"/>
      <c r="I290" s="63" t="s">
        <v>134</v>
      </c>
      <c r="L290" s="37"/>
    </row>
    <row r="291" spans="1:12" ht="14.25" x14ac:dyDescent="0.45">
      <c r="A291" s="97">
        <v>2</v>
      </c>
      <c r="B291" s="89">
        <v>8</v>
      </c>
      <c r="C291" s="89">
        <v>20</v>
      </c>
      <c r="D291" s="98">
        <v>2023</v>
      </c>
      <c r="E291" s="98">
        <v>3</v>
      </c>
      <c r="F291" s="99">
        <v>11</v>
      </c>
      <c r="G291">
        <v>0.24410704919508266</v>
      </c>
      <c r="H291" s="89"/>
      <c r="I291" s="63" t="s">
        <v>134</v>
      </c>
      <c r="L291" s="37"/>
    </row>
    <row r="292" spans="1:12" ht="14.25" x14ac:dyDescent="0.45">
      <c r="A292" s="97">
        <v>2</v>
      </c>
      <c r="B292" s="89">
        <v>8</v>
      </c>
      <c r="C292" s="89">
        <v>20</v>
      </c>
      <c r="D292" s="98">
        <v>2023</v>
      </c>
      <c r="E292" s="98">
        <v>3</v>
      </c>
      <c r="F292" s="99">
        <v>12</v>
      </c>
      <c r="G292">
        <v>5.4445472858931777E-5</v>
      </c>
      <c r="H292" s="89"/>
      <c r="I292" s="63" t="s">
        <v>134</v>
      </c>
      <c r="L292" s="37"/>
    </row>
    <row r="293" spans="1:12" ht="14.25" x14ac:dyDescent="0.45">
      <c r="A293" s="97">
        <v>2</v>
      </c>
      <c r="B293" s="89">
        <v>8</v>
      </c>
      <c r="C293" s="89">
        <v>20</v>
      </c>
      <c r="D293" s="98">
        <v>2023</v>
      </c>
      <c r="E293" s="98">
        <v>3</v>
      </c>
      <c r="F293" s="99">
        <v>13</v>
      </c>
      <c r="G293">
        <v>3.7710945601960967E-5</v>
      </c>
      <c r="H293" s="89"/>
      <c r="I293" s="63" t="s">
        <v>134</v>
      </c>
      <c r="L293" s="37"/>
    </row>
    <row r="294" spans="1:12" ht="14.25" x14ac:dyDescent="0.45">
      <c r="A294" s="97">
        <v>2</v>
      </c>
      <c r="B294" s="89">
        <v>8</v>
      </c>
      <c r="C294" s="89">
        <v>20</v>
      </c>
      <c r="D294" s="98">
        <v>2023</v>
      </c>
      <c r="E294" s="98">
        <v>3</v>
      </c>
      <c r="F294" s="99">
        <v>14</v>
      </c>
      <c r="G294">
        <v>7.7500591156301729E-2</v>
      </c>
      <c r="H294" s="89"/>
      <c r="I294" s="63" t="s">
        <v>134</v>
      </c>
      <c r="L294" s="37"/>
    </row>
    <row r="295" spans="1:12" ht="14.25" x14ac:dyDescent="0.45">
      <c r="A295" s="97">
        <v>2</v>
      </c>
      <c r="B295" s="89">
        <v>8</v>
      </c>
      <c r="C295" s="89">
        <v>20</v>
      </c>
      <c r="D295" s="98">
        <v>2023</v>
      </c>
      <c r="E295" s="98">
        <v>3</v>
      </c>
      <c r="F295" s="99">
        <v>15</v>
      </c>
      <c r="G295">
        <v>4.1289306407155314E-2</v>
      </c>
      <c r="H295" s="89"/>
      <c r="I295" s="63" t="s">
        <v>134</v>
      </c>
      <c r="L295" s="37"/>
    </row>
    <row r="296" spans="1:12" ht="14.25" x14ac:dyDescent="0.45">
      <c r="A296" s="97">
        <v>2</v>
      </c>
      <c r="B296" s="89">
        <v>8</v>
      </c>
      <c r="C296" s="89">
        <v>20</v>
      </c>
      <c r="D296" s="98">
        <v>2023</v>
      </c>
      <c r="E296" s="98">
        <v>3</v>
      </c>
      <c r="F296" s="99">
        <v>16</v>
      </c>
      <c r="G296">
        <v>1.2594210598815356E-3</v>
      </c>
      <c r="H296" s="89"/>
      <c r="I296" s="63" t="s">
        <v>134</v>
      </c>
      <c r="L296" s="37"/>
    </row>
    <row r="297" spans="1:12" ht="14.25" x14ac:dyDescent="0.45">
      <c r="A297" s="97">
        <v>2</v>
      </c>
      <c r="B297" s="89">
        <v>8</v>
      </c>
      <c r="C297" s="89">
        <v>20</v>
      </c>
      <c r="D297" s="98">
        <v>2023</v>
      </c>
      <c r="E297" s="98">
        <v>3</v>
      </c>
      <c r="F297" s="99">
        <v>17</v>
      </c>
      <c r="G297">
        <v>0.53011828935395811</v>
      </c>
      <c r="H297" s="89"/>
      <c r="I297" s="63" t="s">
        <v>134</v>
      </c>
      <c r="L297" s="37"/>
    </row>
    <row r="298" spans="1:12" ht="14.25" x14ac:dyDescent="0.45">
      <c r="A298" s="97">
        <v>2</v>
      </c>
      <c r="B298" s="89">
        <v>8</v>
      </c>
      <c r="C298" s="89">
        <v>20</v>
      </c>
      <c r="D298" s="98">
        <v>2023</v>
      </c>
      <c r="E298" s="98">
        <v>3</v>
      </c>
      <c r="F298" s="99">
        <v>18</v>
      </c>
      <c r="G298">
        <v>0.47624144129310225</v>
      </c>
      <c r="H298" s="89"/>
      <c r="I298" s="63" t="s">
        <v>134</v>
      </c>
      <c r="L298" s="37"/>
    </row>
    <row r="299" spans="1:12" ht="14.25" x14ac:dyDescent="0.45">
      <c r="A299" s="97">
        <v>2</v>
      </c>
      <c r="B299" s="89">
        <v>8</v>
      </c>
      <c r="C299" s="89">
        <v>20</v>
      </c>
      <c r="D299" s="98">
        <v>2023</v>
      </c>
      <c r="E299" s="98">
        <v>3</v>
      </c>
      <c r="F299" s="99">
        <v>19</v>
      </c>
      <c r="G299">
        <v>0.34563766341482682</v>
      </c>
      <c r="H299" s="89"/>
      <c r="I299" s="63" t="s">
        <v>134</v>
      </c>
      <c r="L299" s="37"/>
    </row>
    <row r="300" spans="1:12" x14ac:dyDescent="0.35">
      <c r="A300" s="97">
        <v>2</v>
      </c>
      <c r="B300" s="89">
        <v>8</v>
      </c>
      <c r="C300" s="89">
        <v>21</v>
      </c>
      <c r="D300" s="98">
        <v>2023</v>
      </c>
      <c r="E300" s="98">
        <v>3</v>
      </c>
      <c r="F300" s="99">
        <v>1</v>
      </c>
      <c r="G300" s="98">
        <v>0.18718900315143472</v>
      </c>
      <c r="H300" s="89"/>
      <c r="I300" s="63" t="s">
        <v>134</v>
      </c>
      <c r="L300" s="37"/>
    </row>
    <row r="301" spans="1:12" x14ac:dyDescent="0.35">
      <c r="A301" s="97">
        <v>2</v>
      </c>
      <c r="B301" s="89">
        <v>8</v>
      </c>
      <c r="C301" s="89">
        <v>21</v>
      </c>
      <c r="D301" s="98">
        <v>2023</v>
      </c>
      <c r="E301" s="98">
        <v>3</v>
      </c>
      <c r="F301" s="99">
        <v>2</v>
      </c>
      <c r="G301" s="98">
        <v>8.1188846399847581E-2</v>
      </c>
      <c r="H301" s="89"/>
      <c r="I301" s="63" t="s">
        <v>134</v>
      </c>
      <c r="L301" s="37"/>
    </row>
    <row r="302" spans="1:12" x14ac:dyDescent="0.35">
      <c r="A302" s="97">
        <v>2</v>
      </c>
      <c r="B302" s="89">
        <v>8</v>
      </c>
      <c r="C302" s="89">
        <v>21</v>
      </c>
      <c r="D302" s="98">
        <v>2023</v>
      </c>
      <c r="E302" s="98">
        <v>3</v>
      </c>
      <c r="F302" s="99">
        <v>3</v>
      </c>
      <c r="G302" s="98">
        <v>0.33264357678347301</v>
      </c>
      <c r="H302" s="89"/>
      <c r="I302" s="63" t="s">
        <v>134</v>
      </c>
      <c r="L302" s="37"/>
    </row>
    <row r="303" spans="1:12" x14ac:dyDescent="0.35">
      <c r="A303" s="97">
        <v>2</v>
      </c>
      <c r="B303" s="89">
        <v>8</v>
      </c>
      <c r="C303" s="89">
        <v>21</v>
      </c>
      <c r="D303" s="98">
        <v>2023</v>
      </c>
      <c r="E303" s="98">
        <v>3</v>
      </c>
      <c r="F303" s="99">
        <v>4</v>
      </c>
      <c r="G303" s="98">
        <v>0.16674621705646359</v>
      </c>
      <c r="H303" s="89"/>
      <c r="I303" s="63" t="s">
        <v>134</v>
      </c>
      <c r="L303" s="37"/>
    </row>
    <row r="304" spans="1:12" x14ac:dyDescent="0.35">
      <c r="A304" s="97">
        <v>2</v>
      </c>
      <c r="B304" s="89">
        <v>8</v>
      </c>
      <c r="C304" s="89">
        <v>21</v>
      </c>
      <c r="D304" s="98">
        <v>2023</v>
      </c>
      <c r="E304" s="98">
        <v>3</v>
      </c>
      <c r="F304" s="99">
        <v>5</v>
      </c>
      <c r="G304" s="98">
        <v>1.5430743561114526E-3</v>
      </c>
      <c r="H304" s="89"/>
      <c r="I304" s="63" t="s">
        <v>134</v>
      </c>
      <c r="L304" s="37"/>
    </row>
    <row r="305" spans="1:12" x14ac:dyDescent="0.35">
      <c r="A305" s="97">
        <v>2</v>
      </c>
      <c r="B305" s="89">
        <v>8</v>
      </c>
      <c r="C305" s="89">
        <v>21</v>
      </c>
      <c r="D305" s="98">
        <v>2023</v>
      </c>
      <c r="E305" s="98">
        <v>3</v>
      </c>
      <c r="F305" s="99">
        <v>6</v>
      </c>
      <c r="G305" s="98">
        <v>0.47352363585355589</v>
      </c>
      <c r="H305" s="89"/>
      <c r="I305" s="63" t="s">
        <v>134</v>
      </c>
      <c r="L305" s="37"/>
    </row>
    <row r="306" spans="1:12" x14ac:dyDescent="0.35">
      <c r="A306" s="97">
        <v>2</v>
      </c>
      <c r="B306" s="89">
        <v>8</v>
      </c>
      <c r="C306" s="89">
        <v>21</v>
      </c>
      <c r="D306" s="98">
        <v>2023</v>
      </c>
      <c r="E306" s="98">
        <v>3</v>
      </c>
      <c r="F306" s="99">
        <v>7</v>
      </c>
      <c r="G306" s="98">
        <v>2.5701262719763033E-2</v>
      </c>
      <c r="H306" s="89"/>
      <c r="I306" s="63" t="s">
        <v>134</v>
      </c>
      <c r="L306" s="37"/>
    </row>
    <row r="307" spans="1:12" x14ac:dyDescent="0.35">
      <c r="A307" s="97">
        <v>2</v>
      </c>
      <c r="B307" s="89">
        <v>8</v>
      </c>
      <c r="C307" s="89">
        <v>21</v>
      </c>
      <c r="D307" s="98">
        <v>2023</v>
      </c>
      <c r="E307" s="98">
        <v>3</v>
      </c>
      <c r="F307" s="99">
        <v>8</v>
      </c>
      <c r="G307" s="98">
        <v>0.49405289257523582</v>
      </c>
      <c r="H307" s="89"/>
      <c r="I307" s="63" t="s">
        <v>134</v>
      </c>
      <c r="L307" s="37"/>
    </row>
    <row r="308" spans="1:12" x14ac:dyDescent="0.35">
      <c r="A308" s="97">
        <v>2</v>
      </c>
      <c r="B308" s="89">
        <v>8</v>
      </c>
      <c r="C308" s="89">
        <v>21</v>
      </c>
      <c r="D308" s="98">
        <v>2023</v>
      </c>
      <c r="E308" s="98">
        <v>3</v>
      </c>
      <c r="F308" s="99">
        <v>9</v>
      </c>
      <c r="G308" s="98">
        <v>0.3868408367878145</v>
      </c>
      <c r="H308" s="89"/>
      <c r="I308" s="63" t="s">
        <v>134</v>
      </c>
      <c r="L308" s="37"/>
    </row>
    <row r="309" spans="1:12" x14ac:dyDescent="0.35">
      <c r="A309" s="97">
        <v>2</v>
      </c>
      <c r="B309" s="89">
        <v>8</v>
      </c>
      <c r="C309" s="89">
        <v>21</v>
      </c>
      <c r="D309" s="98">
        <v>2023</v>
      </c>
      <c r="E309" s="98">
        <v>3</v>
      </c>
      <c r="F309" s="99">
        <v>10</v>
      </c>
      <c r="G309" s="98">
        <v>0.70915037988941776</v>
      </c>
      <c r="H309" s="89"/>
      <c r="I309" s="63" t="s">
        <v>134</v>
      </c>
      <c r="L309" s="37"/>
    </row>
    <row r="310" spans="1:12" x14ac:dyDescent="0.35">
      <c r="A310" s="97">
        <v>2</v>
      </c>
      <c r="B310" s="89">
        <v>8</v>
      </c>
      <c r="C310" s="89">
        <v>21</v>
      </c>
      <c r="D310" s="98">
        <v>2023</v>
      </c>
      <c r="E310" s="98">
        <v>3</v>
      </c>
      <c r="F310" s="99">
        <v>11</v>
      </c>
      <c r="G310" s="98">
        <v>0.35215249823870992</v>
      </c>
      <c r="H310" s="89"/>
      <c r="I310" s="63" t="s">
        <v>134</v>
      </c>
      <c r="L310" s="37"/>
    </row>
    <row r="311" spans="1:12" x14ac:dyDescent="0.35">
      <c r="A311" s="97">
        <v>2</v>
      </c>
      <c r="B311" s="89">
        <v>8</v>
      </c>
      <c r="C311" s="89">
        <v>21</v>
      </c>
      <c r="D311" s="98">
        <v>2023</v>
      </c>
      <c r="E311" s="98">
        <v>3</v>
      </c>
      <c r="F311" s="99">
        <v>12</v>
      </c>
      <c r="G311" s="98">
        <v>0.49439211629553004</v>
      </c>
      <c r="H311" s="89"/>
      <c r="I311" s="63" t="s">
        <v>134</v>
      </c>
      <c r="L311" s="37"/>
    </row>
    <row r="312" spans="1:12" x14ac:dyDescent="0.35">
      <c r="A312" s="97">
        <v>2</v>
      </c>
      <c r="B312" s="89">
        <v>8</v>
      </c>
      <c r="C312" s="89">
        <v>21</v>
      </c>
      <c r="D312" s="98">
        <v>2023</v>
      </c>
      <c r="E312" s="98">
        <v>3</v>
      </c>
      <c r="F312" s="99">
        <v>13</v>
      </c>
      <c r="G312" s="98">
        <v>0.1471481097388517</v>
      </c>
      <c r="H312" s="89"/>
      <c r="I312" s="63" t="s">
        <v>134</v>
      </c>
      <c r="L312" s="37"/>
    </row>
    <row r="313" spans="1:12" x14ac:dyDescent="0.35">
      <c r="A313" s="97">
        <v>2</v>
      </c>
      <c r="B313" s="89">
        <v>8</v>
      </c>
      <c r="C313" s="89">
        <v>21</v>
      </c>
      <c r="D313" s="98">
        <v>2023</v>
      </c>
      <c r="E313" s="98">
        <v>3</v>
      </c>
      <c r="F313" s="99">
        <v>14</v>
      </c>
      <c r="G313" s="98">
        <v>0.83299834476235513</v>
      </c>
      <c r="H313" s="89"/>
      <c r="I313" s="63" t="s">
        <v>134</v>
      </c>
      <c r="L313" s="37"/>
    </row>
    <row r="314" spans="1:12" x14ac:dyDescent="0.35">
      <c r="A314" s="97">
        <v>2</v>
      </c>
      <c r="B314" s="89">
        <v>8</v>
      </c>
      <c r="C314" s="89">
        <v>21</v>
      </c>
      <c r="D314" s="98">
        <v>2023</v>
      </c>
      <c r="E314" s="98">
        <v>3</v>
      </c>
      <c r="F314" s="99">
        <v>15</v>
      </c>
      <c r="G314" s="98">
        <v>0.95865444113179954</v>
      </c>
      <c r="H314" s="89"/>
      <c r="I314" s="63" t="s">
        <v>134</v>
      </c>
      <c r="L314" s="37"/>
    </row>
    <row r="315" spans="1:12" x14ac:dyDescent="0.35">
      <c r="A315" s="97">
        <v>2</v>
      </c>
      <c r="B315" s="89">
        <v>8</v>
      </c>
      <c r="C315" s="89">
        <v>21</v>
      </c>
      <c r="D315" s="98">
        <v>2023</v>
      </c>
      <c r="E315" s="98">
        <v>3</v>
      </c>
      <c r="F315" s="99">
        <v>16</v>
      </c>
      <c r="G315" s="98">
        <v>0.93651730720034632</v>
      </c>
      <c r="H315" s="89"/>
      <c r="I315" s="63" t="s">
        <v>134</v>
      </c>
      <c r="L315" s="37"/>
    </row>
    <row r="316" spans="1:12" x14ac:dyDescent="0.35">
      <c r="A316" s="97">
        <v>2</v>
      </c>
      <c r="B316" s="89">
        <v>8</v>
      </c>
      <c r="C316" s="89">
        <v>21</v>
      </c>
      <c r="D316" s="98">
        <v>2023</v>
      </c>
      <c r="E316" s="98">
        <v>3</v>
      </c>
      <c r="F316" s="99">
        <v>17</v>
      </c>
      <c r="G316" s="98">
        <v>0.46988171064604184</v>
      </c>
      <c r="H316" s="89"/>
      <c r="I316" s="63" t="s">
        <v>134</v>
      </c>
      <c r="L316" s="37"/>
    </row>
    <row r="317" spans="1:12" x14ac:dyDescent="0.35">
      <c r="A317" s="97">
        <v>2</v>
      </c>
      <c r="B317" s="89">
        <v>8</v>
      </c>
      <c r="C317" s="89">
        <v>21</v>
      </c>
      <c r="D317" s="98">
        <v>2023</v>
      </c>
      <c r="E317" s="98">
        <v>3</v>
      </c>
      <c r="F317" s="99">
        <v>18</v>
      </c>
      <c r="G317" s="98">
        <v>0.45037665171036922</v>
      </c>
      <c r="H317" s="89"/>
      <c r="I317" s="63" t="s">
        <v>134</v>
      </c>
      <c r="L317" s="37"/>
    </row>
    <row r="318" spans="1:12" x14ac:dyDescent="0.35">
      <c r="A318" s="97">
        <v>2</v>
      </c>
      <c r="B318" s="89">
        <v>8</v>
      </c>
      <c r="C318" s="89">
        <v>21</v>
      </c>
      <c r="D318" s="98">
        <v>2023</v>
      </c>
      <c r="E318" s="98">
        <v>3</v>
      </c>
      <c r="F318" s="99">
        <v>19</v>
      </c>
      <c r="G318" s="98">
        <v>0.15841067972668746</v>
      </c>
      <c r="H318" s="89"/>
      <c r="I318" s="63" t="s">
        <v>134</v>
      </c>
      <c r="L318" s="37"/>
    </row>
    <row r="319" spans="1:12" ht="14.25" x14ac:dyDescent="0.45">
      <c r="A319" s="97">
        <v>2</v>
      </c>
      <c r="B319" s="89">
        <v>8</v>
      </c>
      <c r="C319" s="89">
        <v>22</v>
      </c>
      <c r="D319" s="98">
        <v>2023</v>
      </c>
      <c r="E319" s="98">
        <v>3</v>
      </c>
      <c r="F319" s="99">
        <v>1</v>
      </c>
      <c r="G319">
        <v>0.37630618676397415</v>
      </c>
      <c r="H319" s="89"/>
      <c r="I319" s="63" t="s">
        <v>134</v>
      </c>
      <c r="L319" s="37"/>
    </row>
    <row r="320" spans="1:12" ht="14.25" x14ac:dyDescent="0.45">
      <c r="A320" s="97">
        <v>2</v>
      </c>
      <c r="B320" s="89">
        <v>8</v>
      </c>
      <c r="C320" s="89">
        <v>22</v>
      </c>
      <c r="D320" s="98">
        <v>2023</v>
      </c>
      <c r="E320" s="98">
        <v>3</v>
      </c>
      <c r="F320" s="99">
        <v>2</v>
      </c>
      <c r="G320">
        <v>0.31604588816460949</v>
      </c>
      <c r="H320" s="89"/>
      <c r="I320" s="63" t="s">
        <v>134</v>
      </c>
      <c r="L320" s="37"/>
    </row>
    <row r="321" spans="1:12" ht="14.25" x14ac:dyDescent="0.45">
      <c r="A321" s="97">
        <v>2</v>
      </c>
      <c r="B321" s="89">
        <v>8</v>
      </c>
      <c r="C321" s="89">
        <v>22</v>
      </c>
      <c r="D321" s="98">
        <v>2023</v>
      </c>
      <c r="E321" s="98">
        <v>3</v>
      </c>
      <c r="F321" s="99">
        <v>3</v>
      </c>
      <c r="G321">
        <v>0.20462023813562197</v>
      </c>
      <c r="H321" s="89"/>
      <c r="I321" s="63" t="s">
        <v>134</v>
      </c>
      <c r="L321" s="37"/>
    </row>
    <row r="322" spans="1:12" ht="14.25" x14ac:dyDescent="0.45">
      <c r="A322" s="97">
        <v>2</v>
      </c>
      <c r="B322" s="89">
        <v>8</v>
      </c>
      <c r="C322" s="89">
        <v>22</v>
      </c>
      <c r="D322" s="98">
        <v>2023</v>
      </c>
      <c r="E322" s="98">
        <v>3</v>
      </c>
      <c r="F322" s="99">
        <v>4</v>
      </c>
      <c r="G322">
        <v>0</v>
      </c>
      <c r="H322" s="89"/>
      <c r="I322" s="63" t="s">
        <v>134</v>
      </c>
      <c r="L322" s="37"/>
    </row>
    <row r="323" spans="1:12" ht="14.25" x14ac:dyDescent="0.45">
      <c r="A323" s="97">
        <v>2</v>
      </c>
      <c r="B323" s="89">
        <v>8</v>
      </c>
      <c r="C323" s="89">
        <v>22</v>
      </c>
      <c r="D323" s="98">
        <v>2023</v>
      </c>
      <c r="E323" s="98">
        <v>3</v>
      </c>
      <c r="F323" s="99">
        <v>5</v>
      </c>
      <c r="G323">
        <v>4.2654087892511698E-4</v>
      </c>
      <c r="H323" s="89"/>
      <c r="I323" s="63" t="s">
        <v>134</v>
      </c>
      <c r="L323" s="37"/>
    </row>
    <row r="324" spans="1:12" ht="14.25" x14ac:dyDescent="0.45">
      <c r="A324" s="97">
        <v>2</v>
      </c>
      <c r="B324" s="89">
        <v>8</v>
      </c>
      <c r="C324" s="89">
        <v>22</v>
      </c>
      <c r="D324" s="98">
        <v>2023</v>
      </c>
      <c r="E324" s="98">
        <v>3</v>
      </c>
      <c r="F324" s="99">
        <v>6</v>
      </c>
      <c r="G324">
        <v>0</v>
      </c>
      <c r="H324" s="89"/>
      <c r="I324" s="63" t="s">
        <v>134</v>
      </c>
      <c r="L324" s="37"/>
    </row>
    <row r="325" spans="1:12" ht="14.25" x14ac:dyDescent="0.45">
      <c r="A325" s="97">
        <v>2</v>
      </c>
      <c r="B325" s="89">
        <v>8</v>
      </c>
      <c r="C325" s="89">
        <v>22</v>
      </c>
      <c r="D325" s="98">
        <v>2023</v>
      </c>
      <c r="E325" s="98">
        <v>3</v>
      </c>
      <c r="F325" s="99">
        <v>7</v>
      </c>
      <c r="G325">
        <v>0</v>
      </c>
      <c r="H325" s="89"/>
      <c r="I325" s="63" t="s">
        <v>134</v>
      </c>
      <c r="L325" s="37"/>
    </row>
    <row r="326" spans="1:12" ht="14.25" x14ac:dyDescent="0.45">
      <c r="A326" s="97">
        <v>2</v>
      </c>
      <c r="B326" s="89">
        <v>8</v>
      </c>
      <c r="C326" s="89">
        <v>22</v>
      </c>
      <c r="D326" s="98">
        <v>2023</v>
      </c>
      <c r="E326" s="98">
        <v>3</v>
      </c>
      <c r="F326" s="99">
        <v>8</v>
      </c>
      <c r="G326">
        <v>4.3086963667924104E-2</v>
      </c>
      <c r="H326" s="89"/>
      <c r="I326" s="63" t="s">
        <v>134</v>
      </c>
      <c r="L326" s="37"/>
    </row>
    <row r="327" spans="1:12" ht="14.25" x14ac:dyDescent="0.45">
      <c r="A327" s="97">
        <v>2</v>
      </c>
      <c r="B327" s="89">
        <v>8</v>
      </c>
      <c r="C327" s="89">
        <v>22</v>
      </c>
      <c r="D327" s="98">
        <v>2023</v>
      </c>
      <c r="E327" s="98">
        <v>3</v>
      </c>
      <c r="F327" s="99">
        <v>9</v>
      </c>
      <c r="G327">
        <v>0.39068736141906873</v>
      </c>
      <c r="H327" s="89"/>
      <c r="I327" s="63" t="s">
        <v>134</v>
      </c>
      <c r="L327" s="37"/>
    </row>
    <row r="328" spans="1:12" ht="14.25" x14ac:dyDescent="0.45">
      <c r="A328" s="97">
        <v>2</v>
      </c>
      <c r="B328" s="89">
        <v>8</v>
      </c>
      <c r="C328" s="89">
        <v>22</v>
      </c>
      <c r="D328" s="98">
        <v>2023</v>
      </c>
      <c r="E328" s="98">
        <v>3</v>
      </c>
      <c r="F328" s="99">
        <v>10</v>
      </c>
      <c r="G328">
        <v>7.4499482830514621E-2</v>
      </c>
      <c r="H328" s="89"/>
      <c r="I328" s="63" t="s">
        <v>134</v>
      </c>
      <c r="L328" s="37"/>
    </row>
    <row r="329" spans="1:12" ht="14.25" x14ac:dyDescent="0.45">
      <c r="A329" s="97">
        <v>2</v>
      </c>
      <c r="B329" s="89">
        <v>8</v>
      </c>
      <c r="C329" s="89">
        <v>22</v>
      </c>
      <c r="D329" s="98">
        <v>2023</v>
      </c>
      <c r="E329" s="98">
        <v>3</v>
      </c>
      <c r="F329" s="99">
        <v>11</v>
      </c>
      <c r="G329">
        <v>0.22755247403066972</v>
      </c>
      <c r="H329" s="89"/>
      <c r="I329" s="63" t="s">
        <v>134</v>
      </c>
      <c r="L329" s="37"/>
    </row>
    <row r="330" spans="1:12" ht="14.25" x14ac:dyDescent="0.45">
      <c r="A330" s="97">
        <v>2</v>
      </c>
      <c r="B330" s="89">
        <v>8</v>
      </c>
      <c r="C330" s="89">
        <v>22</v>
      </c>
      <c r="D330" s="98">
        <v>2023</v>
      </c>
      <c r="E330" s="98">
        <v>3</v>
      </c>
      <c r="F330" s="99">
        <v>12</v>
      </c>
      <c r="G330">
        <v>0.46744160723035877</v>
      </c>
      <c r="H330" s="89"/>
      <c r="I330" s="63" t="s">
        <v>134</v>
      </c>
      <c r="L330" s="37"/>
    </row>
    <row r="331" spans="1:12" ht="14.25" x14ac:dyDescent="0.45">
      <c r="A331" s="97">
        <v>2</v>
      </c>
      <c r="B331" s="89">
        <v>8</v>
      </c>
      <c r="C331" s="89">
        <v>22</v>
      </c>
      <c r="D331" s="98">
        <v>2023</v>
      </c>
      <c r="E331" s="98">
        <v>3</v>
      </c>
      <c r="F331" s="99">
        <v>13</v>
      </c>
      <c r="G331">
        <v>0.77560101819553129</v>
      </c>
      <c r="H331" s="89"/>
      <c r="I331" s="63" t="s">
        <v>134</v>
      </c>
      <c r="L331" s="37"/>
    </row>
    <row r="332" spans="1:12" ht="14.25" x14ac:dyDescent="0.45">
      <c r="A332" s="97">
        <v>2</v>
      </c>
      <c r="B332" s="89">
        <v>8</v>
      </c>
      <c r="C332" s="89">
        <v>22</v>
      </c>
      <c r="D332" s="98">
        <v>2023</v>
      </c>
      <c r="E332" s="98">
        <v>3</v>
      </c>
      <c r="F332" s="99">
        <v>14</v>
      </c>
      <c r="G332">
        <v>8.9501064081343104E-2</v>
      </c>
      <c r="H332" s="89"/>
      <c r="I332" s="63" t="s">
        <v>134</v>
      </c>
      <c r="L332" s="37"/>
    </row>
    <row r="333" spans="1:12" ht="14.25" x14ac:dyDescent="0.45">
      <c r="A333" s="97">
        <v>2</v>
      </c>
      <c r="B333" s="89">
        <v>8</v>
      </c>
      <c r="C333" s="89">
        <v>22</v>
      </c>
      <c r="D333" s="98">
        <v>2023</v>
      </c>
      <c r="E333" s="98">
        <v>3</v>
      </c>
      <c r="F333" s="99">
        <v>15</v>
      </c>
      <c r="G333">
        <v>5.6252461045170726E-5</v>
      </c>
      <c r="H333" s="89"/>
      <c r="I333" s="63" t="s">
        <v>134</v>
      </c>
      <c r="L333" s="37"/>
    </row>
    <row r="334" spans="1:12" ht="14.25" x14ac:dyDescent="0.45">
      <c r="A334" s="97">
        <v>2</v>
      </c>
      <c r="B334" s="89">
        <v>8</v>
      </c>
      <c r="C334" s="89">
        <v>22</v>
      </c>
      <c r="D334" s="98">
        <v>2023</v>
      </c>
      <c r="E334" s="98">
        <v>3</v>
      </c>
      <c r="F334" s="99">
        <v>16</v>
      </c>
      <c r="G334">
        <v>6.2223271739772122E-2</v>
      </c>
      <c r="H334" s="89"/>
      <c r="I334" s="63" t="s">
        <v>134</v>
      </c>
      <c r="L334" s="37"/>
    </row>
    <row r="335" spans="1:12" ht="14.25" x14ac:dyDescent="0.45">
      <c r="A335" s="97">
        <v>2</v>
      </c>
      <c r="B335" s="89">
        <v>8</v>
      </c>
      <c r="C335" s="89">
        <v>22</v>
      </c>
      <c r="D335" s="98">
        <v>2023</v>
      </c>
      <c r="E335" s="98">
        <v>3</v>
      </c>
      <c r="F335" s="99">
        <v>17</v>
      </c>
      <c r="G335">
        <v>0</v>
      </c>
      <c r="H335" s="89"/>
      <c r="I335" s="63" t="s">
        <v>134</v>
      </c>
      <c r="L335" s="37"/>
    </row>
    <row r="336" spans="1:12" ht="14.25" x14ac:dyDescent="0.45">
      <c r="A336" s="97">
        <v>2</v>
      </c>
      <c r="B336" s="89">
        <v>8</v>
      </c>
      <c r="C336" s="89">
        <v>22</v>
      </c>
      <c r="D336" s="98">
        <v>2023</v>
      </c>
      <c r="E336" s="98">
        <v>3</v>
      </c>
      <c r="F336" s="99">
        <v>18</v>
      </c>
      <c r="G336">
        <v>0</v>
      </c>
      <c r="H336" s="89"/>
      <c r="I336" s="63" t="s">
        <v>134</v>
      </c>
      <c r="L336" s="37"/>
    </row>
    <row r="337" spans="1:12" ht="14.25" x14ac:dyDescent="0.45">
      <c r="A337" s="97">
        <v>2</v>
      </c>
      <c r="B337" s="89">
        <v>8</v>
      </c>
      <c r="C337" s="89">
        <v>22</v>
      </c>
      <c r="D337" s="98">
        <v>2023</v>
      </c>
      <c r="E337" s="98">
        <v>3</v>
      </c>
      <c r="F337" s="99">
        <v>19</v>
      </c>
      <c r="G337">
        <v>1.1848809194675935E-4</v>
      </c>
      <c r="H337" s="89"/>
      <c r="I337" s="63" t="s">
        <v>134</v>
      </c>
      <c r="L337" s="37"/>
    </row>
    <row r="338" spans="1:12" x14ac:dyDescent="0.35">
      <c r="A338" s="97">
        <v>2</v>
      </c>
      <c r="B338" s="89">
        <v>8</v>
      </c>
      <c r="C338" s="89">
        <v>23</v>
      </c>
      <c r="D338" s="98">
        <v>2023</v>
      </c>
      <c r="E338" s="98">
        <v>3</v>
      </c>
      <c r="F338" s="99">
        <v>1</v>
      </c>
      <c r="G338" s="98">
        <v>0.16900605407198541</v>
      </c>
      <c r="H338" s="89"/>
      <c r="I338" s="63" t="s">
        <v>134</v>
      </c>
      <c r="L338" s="37"/>
    </row>
    <row r="339" spans="1:12" x14ac:dyDescent="0.35">
      <c r="A339" s="97">
        <v>2</v>
      </c>
      <c r="B339" s="89">
        <v>8</v>
      </c>
      <c r="C339" s="89">
        <v>23</v>
      </c>
      <c r="D339" s="98">
        <v>2023</v>
      </c>
      <c r="E339" s="98">
        <v>3</v>
      </c>
      <c r="F339" s="99">
        <v>2</v>
      </c>
      <c r="G339" s="98">
        <v>0.11963311242055985</v>
      </c>
      <c r="H339" s="89"/>
      <c r="I339" s="63" t="s">
        <v>134</v>
      </c>
      <c r="L339" s="37"/>
    </row>
    <row r="340" spans="1:12" x14ac:dyDescent="0.35">
      <c r="A340" s="97">
        <v>2</v>
      </c>
      <c r="B340" s="89">
        <v>8</v>
      </c>
      <c r="C340" s="89">
        <v>23</v>
      </c>
      <c r="D340" s="98">
        <v>2023</v>
      </c>
      <c r="E340" s="98">
        <v>3</v>
      </c>
      <c r="F340" s="99">
        <v>3</v>
      </c>
      <c r="G340" s="98">
        <v>1.3229756776010041E-3</v>
      </c>
      <c r="H340" s="89"/>
      <c r="I340" s="63" t="s">
        <v>134</v>
      </c>
      <c r="L340" s="37"/>
    </row>
    <row r="341" spans="1:12" x14ac:dyDescent="0.35">
      <c r="A341" s="97">
        <v>2</v>
      </c>
      <c r="B341" s="89">
        <v>8</v>
      </c>
      <c r="C341" s="89">
        <v>23</v>
      </c>
      <c r="D341" s="98">
        <v>2023</v>
      </c>
      <c r="E341" s="98">
        <v>3</v>
      </c>
      <c r="F341" s="99">
        <v>4</v>
      </c>
      <c r="G341" s="98">
        <v>0</v>
      </c>
      <c r="H341" s="89"/>
      <c r="I341" s="63" t="s">
        <v>134</v>
      </c>
      <c r="L341" s="37"/>
    </row>
    <row r="342" spans="1:12" x14ac:dyDescent="0.35">
      <c r="A342" s="97">
        <v>2</v>
      </c>
      <c r="B342" s="89">
        <v>8</v>
      </c>
      <c r="C342" s="89">
        <v>23</v>
      </c>
      <c r="D342" s="98">
        <v>2023</v>
      </c>
      <c r="E342" s="98">
        <v>3</v>
      </c>
      <c r="F342" s="99">
        <v>5</v>
      </c>
      <c r="G342" s="98">
        <v>2.5090639936771589E-4</v>
      </c>
      <c r="H342" s="89"/>
      <c r="I342" s="63" t="s">
        <v>134</v>
      </c>
      <c r="L342" s="37"/>
    </row>
    <row r="343" spans="1:12" x14ac:dyDescent="0.35">
      <c r="A343" s="97">
        <v>2</v>
      </c>
      <c r="B343" s="89">
        <v>8</v>
      </c>
      <c r="C343" s="89">
        <v>23</v>
      </c>
      <c r="D343" s="98">
        <v>2023</v>
      </c>
      <c r="E343" s="98">
        <v>3</v>
      </c>
      <c r="F343" s="99">
        <v>6</v>
      </c>
      <c r="G343" s="98">
        <v>0</v>
      </c>
      <c r="H343" s="89"/>
      <c r="I343" s="63" t="s">
        <v>134</v>
      </c>
      <c r="L343" s="37"/>
    </row>
    <row r="344" spans="1:12" x14ac:dyDescent="0.35">
      <c r="A344" s="97">
        <v>2</v>
      </c>
      <c r="B344" s="89">
        <v>8</v>
      </c>
      <c r="C344" s="89">
        <v>23</v>
      </c>
      <c r="D344" s="98">
        <v>2023</v>
      </c>
      <c r="E344" s="98">
        <v>3</v>
      </c>
      <c r="F344" s="99">
        <v>7</v>
      </c>
      <c r="G344" s="98">
        <v>0</v>
      </c>
      <c r="H344" s="89"/>
      <c r="I344" s="63" t="s">
        <v>134</v>
      </c>
      <c r="L344" s="37"/>
    </row>
    <row r="345" spans="1:12" x14ac:dyDescent="0.35">
      <c r="A345" s="97">
        <v>2</v>
      </c>
      <c r="B345" s="89">
        <v>8</v>
      </c>
      <c r="C345" s="89">
        <v>23</v>
      </c>
      <c r="D345" s="98">
        <v>2023</v>
      </c>
      <c r="E345" s="98">
        <v>3</v>
      </c>
      <c r="F345" s="99">
        <v>8</v>
      </c>
      <c r="G345" s="98">
        <v>0</v>
      </c>
      <c r="H345" s="89"/>
      <c r="I345" s="63" t="s">
        <v>134</v>
      </c>
      <c r="L345" s="37"/>
    </row>
    <row r="346" spans="1:12" x14ac:dyDescent="0.35">
      <c r="A346" s="97">
        <v>2</v>
      </c>
      <c r="B346" s="89">
        <v>8</v>
      </c>
      <c r="C346" s="89">
        <v>23</v>
      </c>
      <c r="D346" s="98">
        <v>2023</v>
      </c>
      <c r="E346" s="98">
        <v>3</v>
      </c>
      <c r="F346" s="99">
        <v>9</v>
      </c>
      <c r="G346" s="98">
        <v>2.5556733828207848E-2</v>
      </c>
      <c r="H346" s="89"/>
      <c r="I346" s="63" t="s">
        <v>134</v>
      </c>
      <c r="L346" s="37"/>
    </row>
    <row r="347" spans="1:12" x14ac:dyDescent="0.35">
      <c r="A347" s="97">
        <v>2</v>
      </c>
      <c r="B347" s="89">
        <v>8</v>
      </c>
      <c r="C347" s="89">
        <v>23</v>
      </c>
      <c r="D347" s="98">
        <v>2023</v>
      </c>
      <c r="E347" s="98">
        <v>3</v>
      </c>
      <c r="F347" s="99">
        <v>10</v>
      </c>
      <c r="G347" s="98">
        <v>2.2094780108199439E-3</v>
      </c>
      <c r="H347" s="89"/>
      <c r="I347" s="63" t="s">
        <v>134</v>
      </c>
      <c r="L347" s="37"/>
    </row>
    <row r="348" spans="1:12" x14ac:dyDescent="0.35">
      <c r="A348" s="97">
        <v>2</v>
      </c>
      <c r="B348" s="89">
        <v>8</v>
      </c>
      <c r="C348" s="89">
        <v>23</v>
      </c>
      <c r="D348" s="98">
        <v>2023</v>
      </c>
      <c r="E348" s="98">
        <v>3</v>
      </c>
      <c r="F348" s="99">
        <v>11</v>
      </c>
      <c r="G348" s="98">
        <v>0.15715983824063412</v>
      </c>
      <c r="H348" s="89"/>
      <c r="I348" s="63" t="s">
        <v>134</v>
      </c>
      <c r="L348" s="37"/>
    </row>
    <row r="349" spans="1:12" x14ac:dyDescent="0.35">
      <c r="A349" s="97">
        <v>2</v>
      </c>
      <c r="B349" s="89">
        <v>8</v>
      </c>
      <c r="C349" s="89">
        <v>23</v>
      </c>
      <c r="D349" s="98">
        <v>2023</v>
      </c>
      <c r="E349" s="98">
        <v>3</v>
      </c>
      <c r="F349" s="99">
        <v>12</v>
      </c>
      <c r="G349" s="98">
        <v>3.8111831001252247E-2</v>
      </c>
      <c r="H349" s="89"/>
      <c r="I349" s="63" t="s">
        <v>134</v>
      </c>
      <c r="L349" s="37"/>
    </row>
    <row r="350" spans="1:12" x14ac:dyDescent="0.35">
      <c r="A350" s="97">
        <v>2</v>
      </c>
      <c r="B350" s="89">
        <v>8</v>
      </c>
      <c r="C350" s="89">
        <v>23</v>
      </c>
      <c r="D350" s="98">
        <v>2023</v>
      </c>
      <c r="E350" s="98">
        <v>3</v>
      </c>
      <c r="F350" s="99">
        <v>13</v>
      </c>
      <c r="G350" s="98">
        <v>7.7213161120015084E-2</v>
      </c>
      <c r="H350" s="89"/>
      <c r="I350" s="63" t="s">
        <v>134</v>
      </c>
      <c r="L350" s="37"/>
    </row>
    <row r="351" spans="1:12" x14ac:dyDescent="0.35">
      <c r="A351" s="97">
        <v>2</v>
      </c>
      <c r="B351" s="89">
        <v>8</v>
      </c>
      <c r="C351" s="89">
        <v>23</v>
      </c>
      <c r="D351" s="98">
        <v>2023</v>
      </c>
      <c r="E351" s="98">
        <v>3</v>
      </c>
      <c r="F351" s="99">
        <v>14</v>
      </c>
      <c r="G351" s="98">
        <v>0</v>
      </c>
      <c r="H351" s="89"/>
      <c r="I351" s="63" t="s">
        <v>134</v>
      </c>
      <c r="L351" s="37"/>
    </row>
    <row r="352" spans="1:12" x14ac:dyDescent="0.35">
      <c r="A352" s="97">
        <v>2</v>
      </c>
      <c r="B352" s="89">
        <v>8</v>
      </c>
      <c r="C352" s="89">
        <v>23</v>
      </c>
      <c r="D352" s="98">
        <v>2023</v>
      </c>
      <c r="E352" s="98">
        <v>3</v>
      </c>
      <c r="F352" s="99">
        <v>15</v>
      </c>
      <c r="G352" s="98">
        <v>0</v>
      </c>
      <c r="H352" s="89"/>
      <c r="I352" s="63" t="s">
        <v>134</v>
      </c>
      <c r="L352" s="37"/>
    </row>
    <row r="353" spans="1:12" x14ac:dyDescent="0.35">
      <c r="A353" s="97">
        <v>2</v>
      </c>
      <c r="B353" s="89">
        <v>8</v>
      </c>
      <c r="C353" s="89">
        <v>23</v>
      </c>
      <c r="D353" s="98">
        <v>2023</v>
      </c>
      <c r="E353" s="98">
        <v>3</v>
      </c>
      <c r="F353" s="99">
        <v>16</v>
      </c>
      <c r="G353" s="98">
        <v>0</v>
      </c>
      <c r="H353" s="89"/>
      <c r="I353" s="63" t="s">
        <v>134</v>
      </c>
      <c r="L353" s="37"/>
    </row>
    <row r="354" spans="1:12" x14ac:dyDescent="0.35">
      <c r="A354" s="97">
        <v>2</v>
      </c>
      <c r="B354" s="89">
        <v>8</v>
      </c>
      <c r="C354" s="89">
        <v>23</v>
      </c>
      <c r="D354" s="98">
        <v>2023</v>
      </c>
      <c r="E354" s="98">
        <v>3</v>
      </c>
      <c r="F354" s="99">
        <v>17</v>
      </c>
      <c r="G354" s="98">
        <v>0</v>
      </c>
      <c r="H354" s="89"/>
      <c r="I354" s="63" t="s">
        <v>134</v>
      </c>
      <c r="L354" s="37"/>
    </row>
    <row r="355" spans="1:12" x14ac:dyDescent="0.35">
      <c r="A355" s="97">
        <v>2</v>
      </c>
      <c r="B355" s="89">
        <v>8</v>
      </c>
      <c r="C355" s="89">
        <v>23</v>
      </c>
      <c r="D355" s="98">
        <v>2023</v>
      </c>
      <c r="E355" s="98">
        <v>3</v>
      </c>
      <c r="F355" s="99">
        <v>18</v>
      </c>
      <c r="G355" s="98">
        <v>0</v>
      </c>
      <c r="H355" s="89"/>
      <c r="I355" s="63" t="s">
        <v>134</v>
      </c>
      <c r="L355" s="37"/>
    </row>
    <row r="356" spans="1:12" x14ac:dyDescent="0.35">
      <c r="A356" s="97">
        <v>2</v>
      </c>
      <c r="B356" s="89">
        <v>8</v>
      </c>
      <c r="C356" s="89">
        <v>23</v>
      </c>
      <c r="D356" s="98">
        <v>2023</v>
      </c>
      <c r="E356" s="98">
        <v>3</v>
      </c>
      <c r="F356" s="99">
        <v>19</v>
      </c>
      <c r="G356" s="98">
        <v>3.1596824519135829E-5</v>
      </c>
      <c r="H356" s="89"/>
      <c r="I356" s="63" t="s">
        <v>134</v>
      </c>
      <c r="L356" s="37"/>
    </row>
    <row r="357" spans="1:12" x14ac:dyDescent="0.35">
      <c r="A357" s="97">
        <v>2</v>
      </c>
      <c r="B357" s="89">
        <v>8</v>
      </c>
      <c r="C357" s="89">
        <v>24</v>
      </c>
      <c r="D357" s="98">
        <v>2023</v>
      </c>
      <c r="E357" s="98">
        <v>3</v>
      </c>
      <c r="F357" s="99">
        <v>1</v>
      </c>
      <c r="G357" s="98">
        <v>0.21348378669762813</v>
      </c>
      <c r="H357" s="89"/>
      <c r="I357" s="63" t="s">
        <v>134</v>
      </c>
      <c r="L357" s="37"/>
    </row>
    <row r="358" spans="1:12" x14ac:dyDescent="0.35">
      <c r="A358" s="97">
        <v>2</v>
      </c>
      <c r="B358" s="89">
        <v>8</v>
      </c>
      <c r="C358" s="89">
        <v>24</v>
      </c>
      <c r="D358" s="98">
        <v>2023</v>
      </c>
      <c r="E358" s="98">
        <v>3</v>
      </c>
      <c r="F358" s="98">
        <v>2</v>
      </c>
      <c r="G358" s="98">
        <v>0.42649320250942396</v>
      </c>
      <c r="H358" s="89"/>
      <c r="I358" s="63" t="s">
        <v>134</v>
      </c>
      <c r="L358" s="37"/>
    </row>
    <row r="359" spans="1:12" x14ac:dyDescent="0.35">
      <c r="A359" s="97">
        <v>2</v>
      </c>
      <c r="B359" s="89">
        <v>8</v>
      </c>
      <c r="C359" s="89">
        <v>24</v>
      </c>
      <c r="D359" s="98">
        <v>2023</v>
      </c>
      <c r="E359" s="98">
        <v>3</v>
      </c>
      <c r="F359" s="99">
        <v>3</v>
      </c>
      <c r="G359" s="98">
        <v>9.8375114488279797E-4</v>
      </c>
      <c r="H359" s="89"/>
      <c r="I359" s="63" t="s">
        <v>134</v>
      </c>
      <c r="L359" s="37"/>
    </row>
    <row r="360" spans="1:12" x14ac:dyDescent="0.35">
      <c r="A360" s="97">
        <v>2</v>
      </c>
      <c r="B360" s="89">
        <v>8</v>
      </c>
      <c r="C360" s="89">
        <v>24</v>
      </c>
      <c r="D360" s="98">
        <v>2023</v>
      </c>
      <c r="E360" s="98">
        <v>3</v>
      </c>
      <c r="F360" s="98">
        <v>4</v>
      </c>
      <c r="G360" s="98">
        <v>5.160025284123892E-5</v>
      </c>
      <c r="H360" s="89"/>
      <c r="I360" s="63"/>
      <c r="L360" s="37"/>
    </row>
    <row r="361" spans="1:12" x14ac:dyDescent="0.35">
      <c r="A361" s="97">
        <v>2</v>
      </c>
      <c r="B361" s="89">
        <v>8</v>
      </c>
      <c r="C361" s="89">
        <v>24</v>
      </c>
      <c r="D361" s="98">
        <v>2023</v>
      </c>
      <c r="E361" s="98">
        <v>3</v>
      </c>
      <c r="F361" s="99">
        <v>5</v>
      </c>
      <c r="G361" s="98">
        <v>2.8854235927287325E-4</v>
      </c>
      <c r="H361" s="89"/>
      <c r="I361" s="63"/>
      <c r="L361" s="37"/>
    </row>
    <row r="362" spans="1:12" x14ac:dyDescent="0.35">
      <c r="A362" s="97">
        <v>2</v>
      </c>
      <c r="B362" s="89">
        <v>8</v>
      </c>
      <c r="C362" s="89">
        <v>24</v>
      </c>
      <c r="D362" s="98">
        <v>2023</v>
      </c>
      <c r="E362" s="98">
        <v>3</v>
      </c>
      <c r="F362" s="98">
        <v>6</v>
      </c>
      <c r="G362" s="98">
        <v>0</v>
      </c>
      <c r="H362" s="89"/>
      <c r="I362" s="63"/>
      <c r="L362" s="37"/>
    </row>
    <row r="363" spans="1:12" x14ac:dyDescent="0.35">
      <c r="A363" s="97">
        <v>2</v>
      </c>
      <c r="B363" s="89">
        <v>8</v>
      </c>
      <c r="C363" s="89">
        <v>24</v>
      </c>
      <c r="D363" s="98">
        <v>2023</v>
      </c>
      <c r="E363" s="98">
        <v>3</v>
      </c>
      <c r="F363" s="99">
        <v>7</v>
      </c>
      <c r="G363" s="98">
        <v>0</v>
      </c>
      <c r="H363" s="89"/>
      <c r="I363" s="63"/>
      <c r="L363" s="37"/>
    </row>
    <row r="364" spans="1:12" x14ac:dyDescent="0.35">
      <c r="A364" s="97">
        <v>2</v>
      </c>
      <c r="B364" s="89">
        <v>8</v>
      </c>
      <c r="C364" s="89">
        <v>24</v>
      </c>
      <c r="D364" s="98">
        <v>2023</v>
      </c>
      <c r="E364" s="98">
        <v>3</v>
      </c>
      <c r="F364" s="98">
        <v>8</v>
      </c>
      <c r="G364" s="98">
        <v>0</v>
      </c>
      <c r="H364" s="89"/>
      <c r="I364" s="63"/>
      <c r="L364" s="37"/>
    </row>
    <row r="365" spans="1:12" x14ac:dyDescent="0.35">
      <c r="A365" s="97">
        <v>2</v>
      </c>
      <c r="B365" s="89">
        <v>8</v>
      </c>
      <c r="C365" s="89">
        <v>24</v>
      </c>
      <c r="D365" s="98">
        <v>2023</v>
      </c>
      <c r="E365" s="98">
        <v>3</v>
      </c>
      <c r="F365" s="99">
        <v>9</v>
      </c>
      <c r="G365" s="98">
        <v>0</v>
      </c>
      <c r="H365" s="89"/>
      <c r="I365" s="63"/>
      <c r="L365" s="37"/>
    </row>
    <row r="366" spans="1:12" x14ac:dyDescent="0.35">
      <c r="A366" s="97">
        <v>2</v>
      </c>
      <c r="B366" s="89">
        <v>8</v>
      </c>
      <c r="C366" s="89">
        <v>24</v>
      </c>
      <c r="D366" s="98">
        <v>2023</v>
      </c>
      <c r="E366" s="98">
        <v>3</v>
      </c>
      <c r="F366" s="98">
        <v>10</v>
      </c>
      <c r="G366" s="98">
        <v>0</v>
      </c>
      <c r="H366" s="89"/>
      <c r="I366" s="63"/>
      <c r="L366" s="37"/>
    </row>
    <row r="367" spans="1:12" x14ac:dyDescent="0.35">
      <c r="A367" s="97">
        <v>2</v>
      </c>
      <c r="B367" s="89">
        <v>8</v>
      </c>
      <c r="C367" s="89">
        <v>24</v>
      </c>
      <c r="D367" s="98">
        <v>2023</v>
      </c>
      <c r="E367" s="98">
        <v>3</v>
      </c>
      <c r="F367" s="99">
        <v>11</v>
      </c>
      <c r="G367" s="98">
        <v>1.763152259261903E-2</v>
      </c>
      <c r="H367" s="89"/>
      <c r="I367" s="63"/>
      <c r="L367" s="37"/>
    </row>
    <row r="368" spans="1:12" x14ac:dyDescent="0.35">
      <c r="A368" s="97">
        <v>2</v>
      </c>
      <c r="B368" s="89">
        <v>8</v>
      </c>
      <c r="C368" s="89">
        <v>24</v>
      </c>
      <c r="D368" s="98">
        <v>2023</v>
      </c>
      <c r="E368" s="98">
        <v>3</v>
      </c>
      <c r="F368" s="98">
        <v>12</v>
      </c>
      <c r="G368" s="98">
        <v>0</v>
      </c>
      <c r="H368" s="89"/>
      <c r="I368" s="63"/>
      <c r="L368" s="37"/>
    </row>
    <row r="369" spans="1:12" x14ac:dyDescent="0.35">
      <c r="A369" s="97">
        <v>2</v>
      </c>
      <c r="B369" s="89">
        <v>8</v>
      </c>
      <c r="C369" s="89">
        <v>24</v>
      </c>
      <c r="D369" s="98">
        <v>2023</v>
      </c>
      <c r="E369" s="98">
        <v>3</v>
      </c>
      <c r="F369" s="99">
        <v>13</v>
      </c>
      <c r="G369" s="98">
        <v>0</v>
      </c>
      <c r="H369" s="89"/>
      <c r="I369" s="63"/>
      <c r="L369" s="37"/>
    </row>
    <row r="370" spans="1:12" x14ac:dyDescent="0.35">
      <c r="A370" s="97">
        <v>2</v>
      </c>
      <c r="B370" s="89">
        <v>8</v>
      </c>
      <c r="C370" s="89">
        <v>24</v>
      </c>
      <c r="D370" s="98">
        <v>2023</v>
      </c>
      <c r="E370" s="98">
        <v>3</v>
      </c>
      <c r="F370" s="98">
        <v>14</v>
      </c>
      <c r="G370" s="98">
        <v>0</v>
      </c>
      <c r="H370" s="89"/>
      <c r="I370" s="63"/>
      <c r="L370" s="37"/>
    </row>
    <row r="371" spans="1:12" x14ac:dyDescent="0.35">
      <c r="A371" s="97">
        <v>2</v>
      </c>
      <c r="B371" s="89">
        <v>8</v>
      </c>
      <c r="C371" s="89">
        <v>24</v>
      </c>
      <c r="D371" s="98">
        <v>2023</v>
      </c>
      <c r="E371" s="98">
        <v>3</v>
      </c>
      <c r="F371" s="99">
        <v>15</v>
      </c>
      <c r="G371" s="98">
        <v>0</v>
      </c>
      <c r="H371" s="89"/>
      <c r="I371" s="63"/>
      <c r="L371" s="37"/>
    </row>
    <row r="372" spans="1:12" x14ac:dyDescent="0.35">
      <c r="A372" s="97">
        <v>2</v>
      </c>
      <c r="B372" s="89">
        <v>8</v>
      </c>
      <c r="C372" s="89">
        <v>24</v>
      </c>
      <c r="D372" s="98">
        <v>2023</v>
      </c>
      <c r="E372" s="98">
        <v>3</v>
      </c>
      <c r="F372" s="98">
        <v>16</v>
      </c>
      <c r="G372" s="98">
        <v>0</v>
      </c>
      <c r="H372" s="89"/>
      <c r="I372" s="63"/>
      <c r="L372" s="37"/>
    </row>
    <row r="373" spans="1:12" x14ac:dyDescent="0.35">
      <c r="A373" s="97">
        <v>2</v>
      </c>
      <c r="B373" s="89">
        <v>8</v>
      </c>
      <c r="C373" s="89">
        <v>24</v>
      </c>
      <c r="D373" s="98">
        <v>2023</v>
      </c>
      <c r="E373" s="98">
        <v>3</v>
      </c>
      <c r="F373" s="99">
        <v>17</v>
      </c>
      <c r="G373" s="98">
        <v>0</v>
      </c>
      <c r="H373" s="89"/>
      <c r="I373" s="63"/>
      <c r="L373" s="37"/>
    </row>
    <row r="374" spans="1:12" x14ac:dyDescent="0.35">
      <c r="A374" s="97">
        <v>2</v>
      </c>
      <c r="B374" s="89">
        <v>8</v>
      </c>
      <c r="C374" s="89">
        <v>24</v>
      </c>
      <c r="D374" s="98">
        <v>2023</v>
      </c>
      <c r="E374" s="98">
        <v>3</v>
      </c>
      <c r="F374" s="98">
        <v>18</v>
      </c>
      <c r="G374" s="98">
        <v>0</v>
      </c>
      <c r="H374" s="89"/>
      <c r="I374" s="63"/>
      <c r="L374" s="37"/>
    </row>
    <row r="375" spans="1:12" x14ac:dyDescent="0.35">
      <c r="A375" s="97">
        <v>2</v>
      </c>
      <c r="B375" s="89">
        <v>8</v>
      </c>
      <c r="C375" s="89">
        <v>24</v>
      </c>
      <c r="D375" s="98">
        <v>2023</v>
      </c>
      <c r="E375" s="98">
        <v>3</v>
      </c>
      <c r="F375" s="99">
        <v>19</v>
      </c>
      <c r="G375" s="98">
        <v>6.3193649038271657E-5</v>
      </c>
      <c r="H375" s="89"/>
      <c r="I375" s="63"/>
      <c r="L375" s="37"/>
    </row>
    <row r="376" spans="1:12" x14ac:dyDescent="0.35">
      <c r="A376" s="97">
        <v>2</v>
      </c>
      <c r="B376" s="89">
        <v>8</v>
      </c>
      <c r="C376" s="89">
        <v>25</v>
      </c>
      <c r="D376" s="98">
        <v>2023</v>
      </c>
      <c r="E376" s="98">
        <v>3</v>
      </c>
      <c r="F376" s="98">
        <v>1</v>
      </c>
      <c r="G376" s="98">
        <v>194539</v>
      </c>
      <c r="H376" s="89"/>
      <c r="I376" s="63" t="s">
        <v>134</v>
      </c>
      <c r="L376" s="37"/>
    </row>
    <row r="377" spans="1:12" x14ac:dyDescent="0.35">
      <c r="A377" s="97">
        <v>2</v>
      </c>
      <c r="B377" s="89">
        <v>8</v>
      </c>
      <c r="C377" s="89">
        <v>25</v>
      </c>
      <c r="D377" s="98">
        <v>2023</v>
      </c>
      <c r="E377" s="98">
        <v>3</v>
      </c>
      <c r="F377" s="98">
        <v>2</v>
      </c>
      <c r="G377" s="98">
        <v>73644</v>
      </c>
      <c r="H377" s="89"/>
      <c r="I377" s="63" t="s">
        <v>134</v>
      </c>
      <c r="L377" s="37"/>
    </row>
    <row r="378" spans="1:12" x14ac:dyDescent="0.35">
      <c r="A378" s="97">
        <v>2</v>
      </c>
      <c r="B378" s="89">
        <v>8</v>
      </c>
      <c r="C378" s="89">
        <v>25</v>
      </c>
      <c r="D378" s="98">
        <v>2023</v>
      </c>
      <c r="E378" s="98">
        <v>3</v>
      </c>
      <c r="F378" s="98">
        <v>3</v>
      </c>
      <c r="G378" s="98">
        <v>29604</v>
      </c>
      <c r="H378" s="89"/>
      <c r="I378" s="63" t="s">
        <v>134</v>
      </c>
      <c r="L378" s="37"/>
    </row>
    <row r="379" spans="1:12" x14ac:dyDescent="0.35">
      <c r="A379" s="97">
        <v>2</v>
      </c>
      <c r="B379" s="89">
        <v>8</v>
      </c>
      <c r="C379" s="89">
        <v>25</v>
      </c>
      <c r="D379" s="98">
        <v>2023</v>
      </c>
      <c r="E379" s="98">
        <v>3</v>
      </c>
      <c r="F379" s="98">
        <v>4</v>
      </c>
      <c r="G379" s="98">
        <v>77736</v>
      </c>
      <c r="H379" s="89"/>
      <c r="I379" s="63" t="s">
        <v>134</v>
      </c>
      <c r="L379" s="37"/>
    </row>
    <row r="380" spans="1:12" x14ac:dyDescent="0.35">
      <c r="A380" s="97">
        <v>2</v>
      </c>
      <c r="B380" s="89">
        <v>8</v>
      </c>
      <c r="C380" s="89">
        <v>25</v>
      </c>
      <c r="D380" s="98">
        <v>2023</v>
      </c>
      <c r="E380" s="98">
        <v>3</v>
      </c>
      <c r="F380" s="98">
        <v>5</v>
      </c>
      <c r="G380" s="98">
        <v>80201</v>
      </c>
      <c r="H380" s="89"/>
      <c r="I380" s="63" t="s">
        <v>134</v>
      </c>
      <c r="L380" s="37"/>
    </row>
    <row r="381" spans="1:12" x14ac:dyDescent="0.35">
      <c r="A381" s="97">
        <v>2</v>
      </c>
      <c r="B381" s="89">
        <v>8</v>
      </c>
      <c r="C381" s="89">
        <v>25</v>
      </c>
      <c r="D381" s="98">
        <v>2023</v>
      </c>
      <c r="E381" s="98">
        <v>3</v>
      </c>
      <c r="F381" s="98">
        <v>6</v>
      </c>
      <c r="G381" s="98">
        <v>28541</v>
      </c>
      <c r="H381" s="89"/>
      <c r="I381" s="63" t="s">
        <v>134</v>
      </c>
      <c r="L381" s="37"/>
    </row>
    <row r="382" spans="1:12" x14ac:dyDescent="0.35">
      <c r="A382" s="97">
        <v>2</v>
      </c>
      <c r="B382" s="89">
        <v>8</v>
      </c>
      <c r="C382" s="89">
        <v>25</v>
      </c>
      <c r="D382" s="98">
        <v>2023</v>
      </c>
      <c r="E382" s="98">
        <v>3</v>
      </c>
      <c r="F382" s="98">
        <v>7</v>
      </c>
      <c r="G382" s="98">
        <v>157847</v>
      </c>
      <c r="H382" s="89"/>
      <c r="I382" s="63" t="s">
        <v>134</v>
      </c>
      <c r="L382" s="37"/>
    </row>
    <row r="383" spans="1:12" x14ac:dyDescent="0.35">
      <c r="A383" s="97">
        <v>2</v>
      </c>
      <c r="B383" s="89">
        <v>8</v>
      </c>
      <c r="C383" s="89">
        <v>25</v>
      </c>
      <c r="D383" s="98">
        <v>2023</v>
      </c>
      <c r="E383" s="98">
        <v>3</v>
      </c>
      <c r="F383" s="98">
        <v>8</v>
      </c>
      <c r="G383" s="98">
        <v>249603</v>
      </c>
      <c r="H383" s="89"/>
      <c r="I383" s="63" t="s">
        <v>134</v>
      </c>
      <c r="L383" s="37"/>
    </row>
    <row r="384" spans="1:12" x14ac:dyDescent="0.35">
      <c r="A384" s="97">
        <v>2</v>
      </c>
      <c r="B384" s="89">
        <v>8</v>
      </c>
      <c r="C384" s="89">
        <v>25</v>
      </c>
      <c r="D384" s="98">
        <v>2023</v>
      </c>
      <c r="E384" s="98">
        <v>3</v>
      </c>
      <c r="F384" s="98">
        <v>9</v>
      </c>
      <c r="G384" s="98">
        <v>107316</v>
      </c>
      <c r="H384" s="89"/>
      <c r="I384" s="63" t="s">
        <v>134</v>
      </c>
      <c r="L384" s="37"/>
    </row>
    <row r="385" spans="1:12" x14ac:dyDescent="0.35">
      <c r="A385" s="97">
        <v>2</v>
      </c>
      <c r="B385" s="89">
        <v>8</v>
      </c>
      <c r="C385" s="89">
        <v>25</v>
      </c>
      <c r="D385" s="98">
        <v>2023</v>
      </c>
      <c r="E385" s="98">
        <v>3</v>
      </c>
      <c r="F385" s="98">
        <v>10</v>
      </c>
      <c r="G385" s="98">
        <v>185684</v>
      </c>
      <c r="H385" s="89"/>
      <c r="I385" s="63" t="s">
        <v>134</v>
      </c>
      <c r="L385" s="37"/>
    </row>
    <row r="386" spans="1:12" x14ac:dyDescent="0.35">
      <c r="A386" s="97">
        <v>2</v>
      </c>
      <c r="B386" s="89">
        <v>8</v>
      </c>
      <c r="C386" s="89">
        <v>25</v>
      </c>
      <c r="D386" s="98">
        <v>2023</v>
      </c>
      <c r="E386" s="98">
        <v>3</v>
      </c>
      <c r="F386" s="98">
        <v>11</v>
      </c>
      <c r="G386" s="98">
        <v>325260</v>
      </c>
      <c r="H386" s="89"/>
      <c r="I386" s="63" t="s">
        <v>134</v>
      </c>
      <c r="L386" s="37"/>
    </row>
    <row r="387" spans="1:12" x14ac:dyDescent="0.35">
      <c r="A387" s="97">
        <v>2</v>
      </c>
      <c r="B387" s="89">
        <v>8</v>
      </c>
      <c r="C387" s="89">
        <v>25</v>
      </c>
      <c r="D387" s="98">
        <v>2023</v>
      </c>
      <c r="E387" s="98">
        <v>3</v>
      </c>
      <c r="F387" s="98">
        <v>12</v>
      </c>
      <c r="G387" s="98">
        <v>36745</v>
      </c>
      <c r="H387" s="89"/>
      <c r="I387" s="63" t="s">
        <v>134</v>
      </c>
      <c r="L387" s="37"/>
    </row>
    <row r="388" spans="1:12" x14ac:dyDescent="0.35">
      <c r="A388" s="97">
        <v>2</v>
      </c>
      <c r="B388" s="89">
        <v>8</v>
      </c>
      <c r="C388" s="89">
        <v>25</v>
      </c>
      <c r="D388" s="98">
        <v>2023</v>
      </c>
      <c r="E388" s="98">
        <v>3</v>
      </c>
      <c r="F388" s="100">
        <v>13</v>
      </c>
      <c r="G388" s="98">
        <v>53049</v>
      </c>
      <c r="H388" s="89"/>
      <c r="I388" s="63" t="s">
        <v>134</v>
      </c>
      <c r="L388" s="37"/>
    </row>
    <row r="389" spans="1:12" x14ac:dyDescent="0.35">
      <c r="A389" s="97">
        <v>2</v>
      </c>
      <c r="B389" s="89">
        <v>8</v>
      </c>
      <c r="C389" s="89">
        <v>25</v>
      </c>
      <c r="D389" s="98">
        <v>2023</v>
      </c>
      <c r="E389" s="98">
        <v>3</v>
      </c>
      <c r="F389" s="100">
        <v>14</v>
      </c>
      <c r="G389" s="98">
        <v>16936</v>
      </c>
      <c r="H389" s="89"/>
      <c r="I389" s="63" t="s">
        <v>134</v>
      </c>
      <c r="L389" s="37"/>
    </row>
    <row r="390" spans="1:12" x14ac:dyDescent="0.35">
      <c r="A390" s="97">
        <v>2</v>
      </c>
      <c r="B390" s="89">
        <v>8</v>
      </c>
      <c r="C390" s="89">
        <v>25</v>
      </c>
      <c r="D390" s="98">
        <v>2023</v>
      </c>
      <c r="E390" s="98">
        <v>3</v>
      </c>
      <c r="F390" s="100">
        <v>15</v>
      </c>
      <c r="G390" s="98">
        <v>17905</v>
      </c>
      <c r="H390" s="89"/>
      <c r="I390" s="63" t="s">
        <v>134</v>
      </c>
      <c r="L390" s="37"/>
    </row>
    <row r="391" spans="1:12" x14ac:dyDescent="0.35">
      <c r="A391" s="97">
        <v>2</v>
      </c>
      <c r="B391" s="89">
        <v>8</v>
      </c>
      <c r="C391" s="89">
        <v>25</v>
      </c>
      <c r="D391" s="98">
        <v>2023</v>
      </c>
      <c r="E391" s="98">
        <v>3</v>
      </c>
      <c r="F391" s="100">
        <v>16</v>
      </c>
      <c r="G391" s="98">
        <v>50873</v>
      </c>
      <c r="H391" s="89"/>
      <c r="I391" s="63" t="s">
        <v>134</v>
      </c>
      <c r="L391" s="37"/>
    </row>
    <row r="392" spans="1:12" x14ac:dyDescent="0.35">
      <c r="A392" s="97">
        <v>2</v>
      </c>
      <c r="B392" s="89">
        <v>8</v>
      </c>
      <c r="C392" s="89">
        <v>25</v>
      </c>
      <c r="D392" s="98">
        <v>2023</v>
      </c>
      <c r="E392" s="98">
        <v>3</v>
      </c>
      <c r="F392" s="100">
        <v>17</v>
      </c>
      <c r="G392" s="98">
        <v>5507</v>
      </c>
      <c r="H392" s="89"/>
      <c r="I392" s="63" t="s">
        <v>134</v>
      </c>
      <c r="L392" s="37"/>
    </row>
    <row r="393" spans="1:12" x14ac:dyDescent="0.35">
      <c r="A393" s="97">
        <v>2</v>
      </c>
      <c r="B393" s="89">
        <v>8</v>
      </c>
      <c r="C393" s="89">
        <v>25</v>
      </c>
      <c r="D393" s="98">
        <v>2023</v>
      </c>
      <c r="E393" s="98">
        <v>3</v>
      </c>
      <c r="F393" s="100">
        <v>18</v>
      </c>
      <c r="G393" s="98">
        <v>72907</v>
      </c>
      <c r="H393" s="89"/>
      <c r="I393" s="63" t="s">
        <v>134</v>
      </c>
      <c r="L393" s="37"/>
    </row>
    <row r="394" spans="1:12" x14ac:dyDescent="0.35">
      <c r="A394" s="97">
        <v>2</v>
      </c>
      <c r="B394" s="89">
        <v>8</v>
      </c>
      <c r="C394" s="89">
        <v>25</v>
      </c>
      <c r="D394" s="98">
        <v>2023</v>
      </c>
      <c r="E394" s="98">
        <v>3</v>
      </c>
      <c r="F394" s="100">
        <v>19</v>
      </c>
      <c r="G394" s="98">
        <v>128123</v>
      </c>
      <c r="H394" s="89"/>
      <c r="I394" s="63" t="s">
        <v>134</v>
      </c>
      <c r="L394" s="37"/>
    </row>
    <row r="395" spans="1:12" x14ac:dyDescent="0.35">
      <c r="A395" s="97">
        <v>2</v>
      </c>
      <c r="B395" s="89">
        <v>9</v>
      </c>
      <c r="C395" s="89">
        <v>26</v>
      </c>
      <c r="D395" s="98">
        <v>2023</v>
      </c>
      <c r="E395" s="98">
        <v>6</v>
      </c>
      <c r="F395" s="100">
        <v>1</v>
      </c>
      <c r="G395" s="98">
        <v>1</v>
      </c>
      <c r="H395" s="89"/>
      <c r="I395" s="63" t="s">
        <v>134</v>
      </c>
      <c r="L395" s="37"/>
    </row>
    <row r="396" spans="1:12" x14ac:dyDescent="0.35">
      <c r="A396" s="97">
        <v>2</v>
      </c>
      <c r="B396" s="89">
        <v>9</v>
      </c>
      <c r="C396" s="89">
        <v>26</v>
      </c>
      <c r="D396" s="98">
        <v>2023</v>
      </c>
      <c r="E396" s="98">
        <v>6</v>
      </c>
      <c r="F396" s="100">
        <v>2</v>
      </c>
      <c r="G396" s="98">
        <v>1</v>
      </c>
      <c r="H396" s="89"/>
      <c r="I396" s="63" t="s">
        <v>134</v>
      </c>
      <c r="L396" s="37"/>
    </row>
    <row r="397" spans="1:12" x14ac:dyDescent="0.35">
      <c r="A397" s="97">
        <v>2</v>
      </c>
      <c r="B397" s="89">
        <v>9</v>
      </c>
      <c r="C397" s="89">
        <v>26</v>
      </c>
      <c r="D397" s="98">
        <v>2023</v>
      </c>
      <c r="E397" s="98">
        <v>6</v>
      </c>
      <c r="F397" s="100">
        <v>3</v>
      </c>
      <c r="G397" s="98">
        <v>3</v>
      </c>
      <c r="H397" s="89"/>
      <c r="I397" s="63" t="s">
        <v>134</v>
      </c>
      <c r="L397" s="37"/>
    </row>
    <row r="398" spans="1:12" x14ac:dyDescent="0.35">
      <c r="A398" s="97">
        <v>2</v>
      </c>
      <c r="B398" s="89">
        <v>9</v>
      </c>
      <c r="C398" s="89">
        <v>26</v>
      </c>
      <c r="D398" s="98">
        <v>2023</v>
      </c>
      <c r="E398" s="98">
        <v>6</v>
      </c>
      <c r="F398" s="100">
        <v>4</v>
      </c>
      <c r="G398" s="98">
        <v>2</v>
      </c>
      <c r="H398" s="89"/>
      <c r="I398" s="63" t="s">
        <v>134</v>
      </c>
      <c r="L398" s="37"/>
    </row>
    <row r="399" spans="1:12" x14ac:dyDescent="0.35">
      <c r="A399" s="97">
        <v>2</v>
      </c>
      <c r="B399" s="89">
        <v>9</v>
      </c>
      <c r="C399" s="89">
        <v>26</v>
      </c>
      <c r="D399" s="98">
        <v>2023</v>
      </c>
      <c r="E399" s="98">
        <v>6</v>
      </c>
      <c r="F399" s="100">
        <v>6</v>
      </c>
      <c r="G399" s="98">
        <v>1</v>
      </c>
      <c r="H399" s="89"/>
      <c r="I399" s="63" t="s">
        <v>134</v>
      </c>
      <c r="L399" s="37"/>
    </row>
    <row r="400" spans="1:12" x14ac:dyDescent="0.35">
      <c r="A400" s="97">
        <v>2</v>
      </c>
      <c r="B400" s="89">
        <v>9</v>
      </c>
      <c r="C400" s="89">
        <v>26</v>
      </c>
      <c r="D400" s="98">
        <v>2023</v>
      </c>
      <c r="E400" s="98">
        <v>6</v>
      </c>
      <c r="F400" s="100">
        <v>7</v>
      </c>
      <c r="G400" s="98">
        <v>3</v>
      </c>
      <c r="H400" s="89"/>
      <c r="I400" s="63" t="s">
        <v>134</v>
      </c>
      <c r="L400" s="37"/>
    </row>
    <row r="401" spans="1:12" x14ac:dyDescent="0.35">
      <c r="A401" s="97">
        <v>2</v>
      </c>
      <c r="B401" s="89">
        <v>9</v>
      </c>
      <c r="C401" s="89">
        <v>26</v>
      </c>
      <c r="D401" s="98">
        <v>2023</v>
      </c>
      <c r="E401" s="98">
        <v>6</v>
      </c>
      <c r="F401" s="100">
        <v>8</v>
      </c>
      <c r="G401" s="98">
        <v>4</v>
      </c>
      <c r="H401" s="89"/>
      <c r="I401" s="63" t="s">
        <v>134</v>
      </c>
      <c r="L401" s="37"/>
    </row>
    <row r="402" spans="1:12" x14ac:dyDescent="0.35">
      <c r="A402" s="97">
        <v>2</v>
      </c>
      <c r="B402" s="89">
        <v>9</v>
      </c>
      <c r="C402" s="89">
        <v>26</v>
      </c>
      <c r="D402" s="98">
        <v>2023</v>
      </c>
      <c r="E402" s="98">
        <v>6</v>
      </c>
      <c r="F402" s="100">
        <v>10</v>
      </c>
      <c r="G402" s="98">
        <v>2</v>
      </c>
      <c r="H402" s="89"/>
      <c r="I402" s="63" t="s">
        <v>134</v>
      </c>
      <c r="L402" s="37"/>
    </row>
    <row r="403" spans="1:12" x14ac:dyDescent="0.35">
      <c r="A403" s="97">
        <v>2</v>
      </c>
      <c r="B403" s="89">
        <v>9</v>
      </c>
      <c r="C403" s="89">
        <v>26</v>
      </c>
      <c r="D403" s="98">
        <v>2023</v>
      </c>
      <c r="E403" s="98">
        <v>6</v>
      </c>
      <c r="F403" s="100">
        <v>11</v>
      </c>
      <c r="G403" s="98">
        <v>1</v>
      </c>
      <c r="H403" s="89"/>
      <c r="I403" s="63" t="s">
        <v>134</v>
      </c>
      <c r="L403" s="37"/>
    </row>
    <row r="404" spans="1:12" x14ac:dyDescent="0.35">
      <c r="A404" s="97">
        <v>2</v>
      </c>
      <c r="B404" s="89">
        <v>9</v>
      </c>
      <c r="C404" s="89">
        <v>26</v>
      </c>
      <c r="D404" s="98">
        <v>2023</v>
      </c>
      <c r="E404" s="98">
        <v>6</v>
      </c>
      <c r="F404" s="100">
        <v>12</v>
      </c>
      <c r="G404" s="98">
        <v>10</v>
      </c>
      <c r="H404" s="89"/>
      <c r="I404" s="63" t="s">
        <v>134</v>
      </c>
      <c r="L404" s="37"/>
    </row>
    <row r="405" spans="1:12" x14ac:dyDescent="0.35">
      <c r="A405" s="97">
        <v>2</v>
      </c>
      <c r="B405" s="89">
        <v>9</v>
      </c>
      <c r="C405" s="89">
        <v>26</v>
      </c>
      <c r="D405" s="98">
        <v>2023</v>
      </c>
      <c r="E405" s="98">
        <v>6</v>
      </c>
      <c r="F405" s="100">
        <v>13</v>
      </c>
      <c r="G405" s="98">
        <v>2</v>
      </c>
      <c r="H405" s="89"/>
      <c r="I405" s="63" t="s">
        <v>134</v>
      </c>
      <c r="L405" s="37"/>
    </row>
    <row r="406" spans="1:12" x14ac:dyDescent="0.35">
      <c r="A406" s="97">
        <v>2</v>
      </c>
      <c r="B406" s="89">
        <v>9</v>
      </c>
      <c r="C406" s="89">
        <v>26</v>
      </c>
      <c r="D406" s="98">
        <v>2023</v>
      </c>
      <c r="E406" s="98">
        <v>6</v>
      </c>
      <c r="F406" s="100">
        <v>14</v>
      </c>
      <c r="G406" s="98">
        <v>1</v>
      </c>
      <c r="H406" s="89"/>
      <c r="I406" s="63" t="s">
        <v>134</v>
      </c>
      <c r="L406" s="37"/>
    </row>
    <row r="407" spans="1:12" x14ac:dyDescent="0.35">
      <c r="A407" s="97">
        <v>2</v>
      </c>
      <c r="B407" s="89">
        <v>9</v>
      </c>
      <c r="C407" s="89">
        <v>26</v>
      </c>
      <c r="D407" s="98">
        <v>2023</v>
      </c>
      <c r="E407" s="98">
        <v>6</v>
      </c>
      <c r="F407" s="100">
        <v>17</v>
      </c>
      <c r="G407" s="98">
        <v>1</v>
      </c>
      <c r="H407" s="89"/>
      <c r="I407" s="63" t="s">
        <v>134</v>
      </c>
      <c r="L407" s="37"/>
    </row>
    <row r="408" spans="1:12" x14ac:dyDescent="0.35">
      <c r="A408" s="97">
        <v>2</v>
      </c>
      <c r="B408" s="89">
        <v>9</v>
      </c>
      <c r="C408" s="89">
        <v>26</v>
      </c>
      <c r="D408" s="98">
        <v>2023</v>
      </c>
      <c r="E408" s="98">
        <v>6</v>
      </c>
      <c r="F408" s="100">
        <v>18</v>
      </c>
      <c r="G408" s="98">
        <v>2</v>
      </c>
      <c r="H408" s="89"/>
      <c r="I408" s="63"/>
      <c r="L408" s="37"/>
    </row>
    <row r="409" spans="1:12" x14ac:dyDescent="0.35">
      <c r="A409" s="97">
        <v>2</v>
      </c>
      <c r="B409" s="89">
        <v>9</v>
      </c>
      <c r="C409" s="89">
        <v>27</v>
      </c>
      <c r="D409" s="98">
        <v>2023</v>
      </c>
      <c r="E409" s="98">
        <v>6</v>
      </c>
      <c r="F409" s="100">
        <v>1</v>
      </c>
      <c r="G409" s="98">
        <v>5</v>
      </c>
      <c r="H409" s="89"/>
      <c r="I409" s="63" t="s">
        <v>134</v>
      </c>
      <c r="L409" s="37"/>
    </row>
    <row r="410" spans="1:12" x14ac:dyDescent="0.35">
      <c r="A410" s="97">
        <v>2</v>
      </c>
      <c r="B410" s="89">
        <v>9</v>
      </c>
      <c r="C410" s="89">
        <v>27</v>
      </c>
      <c r="D410" s="98">
        <v>2023</v>
      </c>
      <c r="E410" s="98">
        <v>6</v>
      </c>
      <c r="F410" s="100">
        <v>2</v>
      </c>
      <c r="G410" s="98">
        <v>3</v>
      </c>
      <c r="H410" s="89"/>
      <c r="I410" s="63" t="s">
        <v>134</v>
      </c>
      <c r="L410" s="37"/>
    </row>
    <row r="411" spans="1:12" x14ac:dyDescent="0.35">
      <c r="A411" s="97">
        <v>2</v>
      </c>
      <c r="B411" s="89">
        <v>9</v>
      </c>
      <c r="C411" s="89">
        <v>27</v>
      </c>
      <c r="D411" s="98">
        <v>2023</v>
      </c>
      <c r="E411" s="98">
        <v>6</v>
      </c>
      <c r="F411" s="100">
        <v>3</v>
      </c>
      <c r="G411" s="98">
        <v>2</v>
      </c>
      <c r="H411" s="89"/>
      <c r="I411" s="63" t="s">
        <v>134</v>
      </c>
      <c r="L411" s="37"/>
    </row>
    <row r="412" spans="1:12" x14ac:dyDescent="0.35">
      <c r="A412" s="97">
        <v>2</v>
      </c>
      <c r="B412" s="89">
        <v>9</v>
      </c>
      <c r="C412" s="89">
        <v>27</v>
      </c>
      <c r="D412" s="98">
        <v>2023</v>
      </c>
      <c r="E412" s="98">
        <v>6</v>
      </c>
      <c r="F412" s="100">
        <v>4</v>
      </c>
      <c r="G412" s="98">
        <v>5</v>
      </c>
      <c r="H412" s="89"/>
      <c r="I412" s="63" t="s">
        <v>134</v>
      </c>
      <c r="L412" s="37"/>
    </row>
    <row r="413" spans="1:12" x14ac:dyDescent="0.35">
      <c r="A413" s="97">
        <v>2</v>
      </c>
      <c r="B413" s="89">
        <v>9</v>
      </c>
      <c r="C413" s="89">
        <v>27</v>
      </c>
      <c r="D413" s="98">
        <v>2023</v>
      </c>
      <c r="E413" s="98">
        <v>6</v>
      </c>
      <c r="F413" s="100">
        <v>5</v>
      </c>
      <c r="G413" s="98">
        <v>7</v>
      </c>
      <c r="H413" s="89"/>
      <c r="I413" s="63" t="s">
        <v>134</v>
      </c>
      <c r="L413" s="37"/>
    </row>
    <row r="414" spans="1:12" x14ac:dyDescent="0.35">
      <c r="A414" s="97">
        <v>2</v>
      </c>
      <c r="B414" s="89">
        <v>9</v>
      </c>
      <c r="C414" s="89">
        <v>27</v>
      </c>
      <c r="D414" s="98">
        <v>2023</v>
      </c>
      <c r="E414" s="98">
        <v>6</v>
      </c>
      <c r="F414" s="100">
        <v>6</v>
      </c>
      <c r="G414" s="98">
        <v>2</v>
      </c>
      <c r="H414" s="89"/>
      <c r="I414" s="63" t="s">
        <v>134</v>
      </c>
      <c r="L414" s="37"/>
    </row>
    <row r="415" spans="1:12" x14ac:dyDescent="0.35">
      <c r="A415" s="97">
        <v>2</v>
      </c>
      <c r="B415" s="89">
        <v>9</v>
      </c>
      <c r="C415" s="89">
        <v>27</v>
      </c>
      <c r="D415" s="98">
        <v>2023</v>
      </c>
      <c r="E415" s="98">
        <v>6</v>
      </c>
      <c r="F415" s="100">
        <v>7</v>
      </c>
      <c r="G415" s="98">
        <v>7</v>
      </c>
      <c r="H415" s="89"/>
      <c r="I415" s="63" t="s">
        <v>134</v>
      </c>
      <c r="L415" s="37"/>
    </row>
    <row r="416" spans="1:12" x14ac:dyDescent="0.35">
      <c r="A416" s="97">
        <v>2</v>
      </c>
      <c r="B416" s="89">
        <v>9</v>
      </c>
      <c r="C416" s="89">
        <v>27</v>
      </c>
      <c r="D416" s="98">
        <v>2023</v>
      </c>
      <c r="E416" s="98">
        <v>6</v>
      </c>
      <c r="F416" s="100">
        <v>8</v>
      </c>
      <c r="G416" s="98">
        <v>6</v>
      </c>
      <c r="H416" s="89"/>
      <c r="I416" s="63" t="s">
        <v>134</v>
      </c>
      <c r="L416" s="37"/>
    </row>
    <row r="417" spans="1:12" x14ac:dyDescent="0.35">
      <c r="A417" s="97">
        <v>2</v>
      </c>
      <c r="B417" s="89">
        <v>9</v>
      </c>
      <c r="C417" s="89">
        <v>27</v>
      </c>
      <c r="D417" s="98">
        <v>2023</v>
      </c>
      <c r="E417" s="98">
        <v>6</v>
      </c>
      <c r="F417" s="100">
        <v>9</v>
      </c>
      <c r="G417" s="98">
        <v>5</v>
      </c>
      <c r="H417" s="89"/>
      <c r="I417" s="63" t="s">
        <v>134</v>
      </c>
      <c r="L417" s="37"/>
    </row>
    <row r="418" spans="1:12" x14ac:dyDescent="0.35">
      <c r="A418" s="97">
        <v>2</v>
      </c>
      <c r="B418" s="89">
        <v>9</v>
      </c>
      <c r="C418" s="89">
        <v>27</v>
      </c>
      <c r="D418" s="98">
        <v>2023</v>
      </c>
      <c r="E418" s="98">
        <v>6</v>
      </c>
      <c r="F418" s="100">
        <v>10</v>
      </c>
      <c r="G418" s="98">
        <v>8</v>
      </c>
      <c r="H418" s="89"/>
      <c r="I418" s="63" t="s">
        <v>134</v>
      </c>
      <c r="L418" s="37"/>
    </row>
    <row r="419" spans="1:12" x14ac:dyDescent="0.35">
      <c r="A419" s="97">
        <v>2</v>
      </c>
      <c r="B419" s="89">
        <v>9</v>
      </c>
      <c r="C419" s="89">
        <v>27</v>
      </c>
      <c r="D419" s="98">
        <v>2023</v>
      </c>
      <c r="E419" s="98">
        <v>6</v>
      </c>
      <c r="F419" s="100">
        <v>11</v>
      </c>
      <c r="G419" s="98">
        <v>12</v>
      </c>
      <c r="H419" s="89"/>
      <c r="I419" s="63" t="s">
        <v>134</v>
      </c>
      <c r="L419" s="37"/>
    </row>
    <row r="420" spans="1:12" x14ac:dyDescent="0.35">
      <c r="A420" s="97">
        <v>2</v>
      </c>
      <c r="B420" s="89">
        <v>9</v>
      </c>
      <c r="C420" s="89">
        <v>27</v>
      </c>
      <c r="D420" s="98">
        <v>2023</v>
      </c>
      <c r="E420" s="98">
        <v>6</v>
      </c>
      <c r="F420" s="100">
        <v>12</v>
      </c>
      <c r="G420" s="98">
        <v>4</v>
      </c>
      <c r="H420" s="89"/>
      <c r="I420" s="63" t="s">
        <v>134</v>
      </c>
      <c r="L420" s="37"/>
    </row>
    <row r="421" spans="1:12" x14ac:dyDescent="0.35">
      <c r="A421" s="97">
        <v>2</v>
      </c>
      <c r="B421" s="89">
        <v>9</v>
      </c>
      <c r="C421" s="89">
        <v>27</v>
      </c>
      <c r="D421" s="98">
        <v>2023</v>
      </c>
      <c r="E421" s="98">
        <v>6</v>
      </c>
      <c r="F421" s="100">
        <v>13</v>
      </c>
      <c r="G421" s="98">
        <v>1</v>
      </c>
      <c r="H421" s="89"/>
      <c r="I421" s="63" t="s">
        <v>134</v>
      </c>
      <c r="L421" s="37"/>
    </row>
    <row r="422" spans="1:12" x14ac:dyDescent="0.35">
      <c r="A422" s="97">
        <v>2</v>
      </c>
      <c r="B422" s="89">
        <v>9</v>
      </c>
      <c r="C422" s="89">
        <v>27</v>
      </c>
      <c r="D422" s="98">
        <v>2023</v>
      </c>
      <c r="E422" s="98">
        <v>6</v>
      </c>
      <c r="F422" s="100">
        <v>14</v>
      </c>
      <c r="G422" s="98">
        <v>2</v>
      </c>
      <c r="H422" s="89"/>
      <c r="I422" s="63" t="s">
        <v>134</v>
      </c>
      <c r="L422" s="37"/>
    </row>
    <row r="423" spans="1:12" x14ac:dyDescent="0.35">
      <c r="A423" s="97">
        <v>2</v>
      </c>
      <c r="B423" s="89">
        <v>9</v>
      </c>
      <c r="C423" s="89">
        <v>27</v>
      </c>
      <c r="D423" s="98">
        <v>2023</v>
      </c>
      <c r="E423" s="98">
        <v>6</v>
      </c>
      <c r="F423" s="100">
        <v>15</v>
      </c>
      <c r="G423" s="98">
        <v>3</v>
      </c>
      <c r="H423" s="89"/>
      <c r="I423" s="63" t="s">
        <v>134</v>
      </c>
      <c r="L423" s="37"/>
    </row>
    <row r="424" spans="1:12" x14ac:dyDescent="0.35">
      <c r="A424" s="97">
        <v>2</v>
      </c>
      <c r="B424" s="89">
        <v>9</v>
      </c>
      <c r="C424" s="89">
        <v>27</v>
      </c>
      <c r="D424" s="98">
        <v>2023</v>
      </c>
      <c r="E424" s="98">
        <v>6</v>
      </c>
      <c r="F424" s="100">
        <v>16</v>
      </c>
      <c r="G424" s="98">
        <v>3</v>
      </c>
      <c r="H424" s="89"/>
      <c r="I424" s="63" t="s">
        <v>134</v>
      </c>
      <c r="L424" s="37"/>
    </row>
    <row r="425" spans="1:12" x14ac:dyDescent="0.35">
      <c r="A425" s="97">
        <v>2</v>
      </c>
      <c r="B425" s="89">
        <v>9</v>
      </c>
      <c r="C425" s="89">
        <v>27</v>
      </c>
      <c r="D425" s="98">
        <v>2023</v>
      </c>
      <c r="E425" s="98">
        <v>6</v>
      </c>
      <c r="F425" s="100">
        <v>17</v>
      </c>
      <c r="G425" s="98">
        <v>2</v>
      </c>
      <c r="H425" s="89"/>
      <c r="I425" s="63" t="s">
        <v>134</v>
      </c>
      <c r="L425" s="37"/>
    </row>
    <row r="426" spans="1:12" x14ac:dyDescent="0.35">
      <c r="A426" s="97">
        <v>2</v>
      </c>
      <c r="B426" s="89">
        <v>9</v>
      </c>
      <c r="C426" s="89">
        <v>27</v>
      </c>
      <c r="D426" s="98">
        <v>2023</v>
      </c>
      <c r="E426" s="98">
        <v>6</v>
      </c>
      <c r="F426" s="100">
        <v>18</v>
      </c>
      <c r="G426" s="98">
        <v>4</v>
      </c>
      <c r="H426" s="89"/>
      <c r="I426" s="63" t="s">
        <v>134</v>
      </c>
      <c r="L426" s="37"/>
    </row>
    <row r="427" spans="1:12" x14ac:dyDescent="0.35">
      <c r="A427" s="97">
        <v>2</v>
      </c>
      <c r="B427" s="89">
        <v>9</v>
      </c>
      <c r="C427" s="89">
        <v>27</v>
      </c>
      <c r="D427" s="98">
        <v>2023</v>
      </c>
      <c r="E427" s="98">
        <v>6</v>
      </c>
      <c r="F427" s="100">
        <v>19</v>
      </c>
      <c r="G427" s="98">
        <v>14</v>
      </c>
      <c r="H427" s="89"/>
      <c r="I427" s="63" t="s">
        <v>134</v>
      </c>
      <c r="L427" s="37"/>
    </row>
    <row r="428" spans="1:12" x14ac:dyDescent="0.35">
      <c r="A428" s="97">
        <v>2</v>
      </c>
      <c r="B428" s="89">
        <v>9</v>
      </c>
      <c r="C428" s="89">
        <v>28</v>
      </c>
      <c r="D428" s="98">
        <v>2023</v>
      </c>
      <c r="E428" s="98">
        <v>6</v>
      </c>
      <c r="F428" s="100">
        <v>1</v>
      </c>
      <c r="G428" s="98">
        <v>318</v>
      </c>
      <c r="H428" s="89"/>
      <c r="I428" s="63" t="s">
        <v>134</v>
      </c>
      <c r="L428" s="37"/>
    </row>
    <row r="429" spans="1:12" x14ac:dyDescent="0.35">
      <c r="A429" s="97">
        <v>2</v>
      </c>
      <c r="B429" s="89">
        <v>9</v>
      </c>
      <c r="C429" s="89">
        <v>28</v>
      </c>
      <c r="D429" s="98">
        <v>2023</v>
      </c>
      <c r="E429" s="98">
        <v>6</v>
      </c>
      <c r="F429" s="100">
        <v>2</v>
      </c>
      <c r="G429" s="98">
        <v>80</v>
      </c>
      <c r="H429" s="89"/>
      <c r="I429" s="63" t="s">
        <v>134</v>
      </c>
      <c r="L429" s="37"/>
    </row>
    <row r="430" spans="1:12" x14ac:dyDescent="0.35">
      <c r="A430" s="97">
        <v>2</v>
      </c>
      <c r="B430" s="89">
        <v>9</v>
      </c>
      <c r="C430" s="89">
        <v>28</v>
      </c>
      <c r="D430" s="98">
        <v>2023</v>
      </c>
      <c r="E430" s="98">
        <v>6</v>
      </c>
      <c r="F430" s="100">
        <v>3</v>
      </c>
      <c r="G430" s="98">
        <v>43</v>
      </c>
      <c r="H430" s="89"/>
      <c r="I430" s="63" t="s">
        <v>134</v>
      </c>
      <c r="L430" s="37"/>
    </row>
    <row r="431" spans="1:12" x14ac:dyDescent="0.35">
      <c r="A431" s="97">
        <v>2</v>
      </c>
      <c r="B431" s="89">
        <v>9</v>
      </c>
      <c r="C431" s="89">
        <v>28</v>
      </c>
      <c r="D431" s="98">
        <v>2023</v>
      </c>
      <c r="E431" s="98">
        <v>6</v>
      </c>
      <c r="F431" s="100">
        <v>4</v>
      </c>
      <c r="G431" s="98">
        <v>154</v>
      </c>
      <c r="H431" s="89"/>
      <c r="I431" s="63" t="s">
        <v>134</v>
      </c>
      <c r="L431" s="37"/>
    </row>
    <row r="432" spans="1:12" x14ac:dyDescent="0.35">
      <c r="A432" s="97">
        <v>2</v>
      </c>
      <c r="B432" s="89">
        <v>9</v>
      </c>
      <c r="C432" s="89">
        <v>28</v>
      </c>
      <c r="D432" s="98">
        <v>2023</v>
      </c>
      <c r="E432" s="98">
        <v>6</v>
      </c>
      <c r="F432" s="100">
        <v>5</v>
      </c>
      <c r="G432" s="98">
        <v>158</v>
      </c>
      <c r="H432" s="89"/>
      <c r="I432" s="63" t="s">
        <v>134</v>
      </c>
      <c r="L432" s="37"/>
    </row>
    <row r="433" spans="1:12" x14ac:dyDescent="0.35">
      <c r="A433" s="97">
        <v>2</v>
      </c>
      <c r="B433" s="89">
        <v>9</v>
      </c>
      <c r="C433" s="89">
        <v>28</v>
      </c>
      <c r="D433" s="98">
        <v>2023</v>
      </c>
      <c r="E433" s="98">
        <v>6</v>
      </c>
      <c r="F433" s="100">
        <v>6</v>
      </c>
      <c r="G433" s="98">
        <v>48</v>
      </c>
      <c r="H433" s="89"/>
      <c r="I433" s="63" t="s">
        <v>134</v>
      </c>
      <c r="L433" s="37"/>
    </row>
    <row r="434" spans="1:12" x14ac:dyDescent="0.35">
      <c r="A434" s="97">
        <v>2</v>
      </c>
      <c r="B434" s="89">
        <v>9</v>
      </c>
      <c r="C434" s="89">
        <v>28</v>
      </c>
      <c r="D434" s="98">
        <v>2023</v>
      </c>
      <c r="E434" s="98">
        <v>6</v>
      </c>
      <c r="F434" s="100">
        <v>7</v>
      </c>
      <c r="G434" s="98">
        <v>142</v>
      </c>
      <c r="H434" s="89"/>
      <c r="I434" s="63" t="s">
        <v>134</v>
      </c>
      <c r="L434" s="37"/>
    </row>
    <row r="435" spans="1:12" x14ac:dyDescent="0.35">
      <c r="A435" s="97">
        <v>2</v>
      </c>
      <c r="B435" s="89">
        <v>9</v>
      </c>
      <c r="C435" s="89">
        <v>28</v>
      </c>
      <c r="D435" s="98">
        <v>2023</v>
      </c>
      <c r="E435" s="98">
        <v>6</v>
      </c>
      <c r="F435" s="100">
        <v>8</v>
      </c>
      <c r="G435" s="98">
        <v>405</v>
      </c>
      <c r="H435" s="89"/>
      <c r="I435" s="63" t="s">
        <v>134</v>
      </c>
      <c r="L435" s="37"/>
    </row>
    <row r="436" spans="1:12" x14ac:dyDescent="0.35">
      <c r="A436" s="97">
        <v>2</v>
      </c>
      <c r="B436" s="89">
        <v>9</v>
      </c>
      <c r="C436" s="89">
        <v>28</v>
      </c>
      <c r="D436" s="98">
        <v>2023</v>
      </c>
      <c r="E436" s="98">
        <v>6</v>
      </c>
      <c r="F436" s="100">
        <v>9</v>
      </c>
      <c r="G436" s="98">
        <v>218</v>
      </c>
      <c r="H436" s="89"/>
      <c r="I436" s="63" t="s">
        <v>134</v>
      </c>
      <c r="L436" s="37"/>
    </row>
    <row r="437" spans="1:12" x14ac:dyDescent="0.35">
      <c r="A437" s="97">
        <v>2</v>
      </c>
      <c r="B437" s="89">
        <v>9</v>
      </c>
      <c r="C437" s="89">
        <v>28</v>
      </c>
      <c r="D437" s="98">
        <v>2023</v>
      </c>
      <c r="E437" s="98">
        <v>6</v>
      </c>
      <c r="F437" s="100">
        <v>10</v>
      </c>
      <c r="G437" s="98">
        <v>393</v>
      </c>
      <c r="H437" s="89"/>
      <c r="I437" s="63" t="s">
        <v>134</v>
      </c>
      <c r="L437" s="37"/>
    </row>
    <row r="438" spans="1:12" x14ac:dyDescent="0.35">
      <c r="A438" s="97">
        <v>2</v>
      </c>
      <c r="B438" s="89">
        <v>9</v>
      </c>
      <c r="C438" s="89">
        <v>28</v>
      </c>
      <c r="D438" s="98">
        <v>2023</v>
      </c>
      <c r="E438" s="98">
        <v>6</v>
      </c>
      <c r="F438" s="100">
        <v>11</v>
      </c>
      <c r="G438" s="98">
        <v>722</v>
      </c>
      <c r="H438" s="89"/>
      <c r="I438" s="63" t="s">
        <v>134</v>
      </c>
      <c r="L438" s="37"/>
    </row>
    <row r="439" spans="1:12" x14ac:dyDescent="0.35">
      <c r="A439" s="97">
        <v>2</v>
      </c>
      <c r="B439" s="89">
        <v>9</v>
      </c>
      <c r="C439" s="89">
        <v>28</v>
      </c>
      <c r="D439" s="98">
        <v>2023</v>
      </c>
      <c r="E439" s="98">
        <v>6</v>
      </c>
      <c r="F439" s="100">
        <v>12</v>
      </c>
      <c r="G439" s="98">
        <v>68</v>
      </c>
      <c r="H439" s="89"/>
      <c r="I439" s="63" t="s">
        <v>134</v>
      </c>
      <c r="L439" s="37"/>
    </row>
    <row r="440" spans="1:12" x14ac:dyDescent="0.35">
      <c r="A440" s="97">
        <v>2</v>
      </c>
      <c r="B440" s="89">
        <v>9</v>
      </c>
      <c r="C440" s="89">
        <v>28</v>
      </c>
      <c r="D440" s="98">
        <v>2023</v>
      </c>
      <c r="E440" s="98">
        <v>6</v>
      </c>
      <c r="F440" s="100">
        <v>13</v>
      </c>
      <c r="G440" s="98">
        <v>88</v>
      </c>
      <c r="H440" s="89"/>
      <c r="I440" s="63" t="s">
        <v>134</v>
      </c>
      <c r="L440" s="37"/>
    </row>
    <row r="441" spans="1:12" x14ac:dyDescent="0.35">
      <c r="A441" s="97">
        <v>2</v>
      </c>
      <c r="B441" s="89">
        <v>9</v>
      </c>
      <c r="C441" s="89">
        <v>28</v>
      </c>
      <c r="D441" s="98">
        <v>2023</v>
      </c>
      <c r="E441" s="98">
        <v>6</v>
      </c>
      <c r="F441" s="100">
        <v>14</v>
      </c>
      <c r="G441" s="98">
        <v>24</v>
      </c>
      <c r="H441" s="89"/>
      <c r="I441" s="63" t="s">
        <v>134</v>
      </c>
      <c r="L441" s="37"/>
    </row>
    <row r="442" spans="1:12" x14ac:dyDescent="0.35">
      <c r="A442" s="97">
        <v>2</v>
      </c>
      <c r="B442" s="89">
        <v>9</v>
      </c>
      <c r="C442" s="89">
        <v>28</v>
      </c>
      <c r="D442" s="98">
        <v>2023</v>
      </c>
      <c r="E442" s="98">
        <v>6</v>
      </c>
      <c r="F442" s="100">
        <v>15</v>
      </c>
      <c r="G442" s="98">
        <v>33</v>
      </c>
      <c r="H442" s="89"/>
      <c r="I442" s="63" t="s">
        <v>134</v>
      </c>
      <c r="L442" s="37"/>
    </row>
    <row r="443" spans="1:12" x14ac:dyDescent="0.35">
      <c r="A443" s="97">
        <v>2</v>
      </c>
      <c r="B443" s="89">
        <v>9</v>
      </c>
      <c r="C443" s="89">
        <v>28</v>
      </c>
      <c r="D443" s="98">
        <v>2023</v>
      </c>
      <c r="E443" s="98">
        <v>6</v>
      </c>
      <c r="F443" s="100">
        <v>16</v>
      </c>
      <c r="G443" s="98">
        <v>153</v>
      </c>
      <c r="H443" s="89"/>
      <c r="I443" s="63" t="s">
        <v>134</v>
      </c>
      <c r="L443" s="37"/>
    </row>
    <row r="444" spans="1:12" x14ac:dyDescent="0.35">
      <c r="A444" s="97">
        <v>2</v>
      </c>
      <c r="B444" s="89">
        <v>9</v>
      </c>
      <c r="C444" s="89">
        <v>28</v>
      </c>
      <c r="D444" s="98">
        <v>2023</v>
      </c>
      <c r="E444" s="98">
        <v>6</v>
      </c>
      <c r="F444" s="100">
        <v>17</v>
      </c>
      <c r="G444" s="98">
        <v>8</v>
      </c>
      <c r="H444" s="89"/>
      <c r="I444" s="63" t="s">
        <v>134</v>
      </c>
      <c r="L444" s="37"/>
    </row>
    <row r="445" spans="1:12" x14ac:dyDescent="0.35">
      <c r="A445" s="97">
        <v>2</v>
      </c>
      <c r="B445" s="89">
        <v>9</v>
      </c>
      <c r="C445" s="89">
        <v>28</v>
      </c>
      <c r="D445" s="98">
        <v>2023</v>
      </c>
      <c r="E445" s="98">
        <v>6</v>
      </c>
      <c r="F445" s="100">
        <v>18</v>
      </c>
      <c r="G445" s="98">
        <v>146</v>
      </c>
      <c r="H445" s="89"/>
      <c r="I445" s="63" t="s">
        <v>134</v>
      </c>
      <c r="L445" s="37"/>
    </row>
    <row r="446" spans="1:12" x14ac:dyDescent="0.35">
      <c r="A446" s="97">
        <v>2</v>
      </c>
      <c r="B446" s="89">
        <v>9</v>
      </c>
      <c r="C446" s="89">
        <v>28</v>
      </c>
      <c r="D446" s="98">
        <v>2023</v>
      </c>
      <c r="E446" s="98">
        <v>6</v>
      </c>
      <c r="F446" s="100">
        <v>19</v>
      </c>
      <c r="G446" s="98">
        <v>224</v>
      </c>
      <c r="H446" s="89"/>
      <c r="I446" s="63" t="s">
        <v>134</v>
      </c>
      <c r="L446" s="37"/>
    </row>
    <row r="447" spans="1:12" x14ac:dyDescent="0.35">
      <c r="A447" s="97">
        <v>2</v>
      </c>
      <c r="B447" s="89">
        <v>9</v>
      </c>
      <c r="C447" s="89">
        <v>29</v>
      </c>
      <c r="D447" s="98">
        <v>2023</v>
      </c>
      <c r="E447" s="98">
        <v>6</v>
      </c>
      <c r="F447" s="100">
        <v>1</v>
      </c>
      <c r="G447" s="98">
        <v>135</v>
      </c>
      <c r="H447" s="89"/>
      <c r="I447" s="63" t="s">
        <v>134</v>
      </c>
      <c r="L447" s="37"/>
    </row>
    <row r="448" spans="1:12" x14ac:dyDescent="0.35">
      <c r="A448" s="97">
        <v>2</v>
      </c>
      <c r="B448" s="89">
        <v>9</v>
      </c>
      <c r="C448" s="89">
        <v>29</v>
      </c>
      <c r="D448" s="98">
        <v>2023</v>
      </c>
      <c r="E448" s="98">
        <v>6</v>
      </c>
      <c r="F448" s="100">
        <v>2</v>
      </c>
      <c r="G448" s="98">
        <v>66</v>
      </c>
      <c r="H448" s="89"/>
      <c r="I448" s="63" t="s">
        <v>134</v>
      </c>
      <c r="L448" s="37"/>
    </row>
    <row r="449" spans="1:12" x14ac:dyDescent="0.35">
      <c r="A449" s="97">
        <v>2</v>
      </c>
      <c r="B449" s="89">
        <v>9</v>
      </c>
      <c r="C449" s="89">
        <v>29</v>
      </c>
      <c r="D449" s="98">
        <v>2023</v>
      </c>
      <c r="E449" s="98">
        <v>6</v>
      </c>
      <c r="F449" s="100">
        <v>3</v>
      </c>
      <c r="G449" s="98">
        <v>31</v>
      </c>
      <c r="H449" s="89"/>
      <c r="I449" s="63" t="s">
        <v>134</v>
      </c>
      <c r="L449" s="37"/>
    </row>
    <row r="450" spans="1:12" x14ac:dyDescent="0.35">
      <c r="A450" s="97">
        <v>2</v>
      </c>
      <c r="B450" s="89">
        <v>9</v>
      </c>
      <c r="C450" s="89">
        <v>29</v>
      </c>
      <c r="D450" s="98">
        <v>2023</v>
      </c>
      <c r="E450" s="98">
        <v>6</v>
      </c>
      <c r="F450" s="100">
        <v>4</v>
      </c>
      <c r="G450" s="98">
        <v>90</v>
      </c>
      <c r="H450" s="89"/>
      <c r="I450" s="63" t="s">
        <v>134</v>
      </c>
      <c r="L450" s="37"/>
    </row>
    <row r="451" spans="1:12" x14ac:dyDescent="0.35">
      <c r="A451" s="97">
        <v>2</v>
      </c>
      <c r="B451" s="89">
        <v>9</v>
      </c>
      <c r="C451" s="89">
        <v>29</v>
      </c>
      <c r="D451" s="98">
        <v>2023</v>
      </c>
      <c r="E451" s="98">
        <v>6</v>
      </c>
      <c r="F451" s="100">
        <v>5</v>
      </c>
      <c r="G451" s="98">
        <v>113</v>
      </c>
      <c r="H451" s="89"/>
      <c r="I451" s="63" t="s">
        <v>134</v>
      </c>
      <c r="L451" s="37"/>
    </row>
    <row r="452" spans="1:12" x14ac:dyDescent="0.35">
      <c r="A452" s="97">
        <v>2</v>
      </c>
      <c r="B452" s="89">
        <v>9</v>
      </c>
      <c r="C452" s="89">
        <v>29</v>
      </c>
      <c r="D452" s="98">
        <v>2023</v>
      </c>
      <c r="E452" s="98">
        <v>6</v>
      </c>
      <c r="F452" s="100">
        <v>6</v>
      </c>
      <c r="G452" s="98">
        <v>5</v>
      </c>
      <c r="H452" s="89"/>
      <c r="I452" s="63" t="s">
        <v>134</v>
      </c>
      <c r="L452" s="37"/>
    </row>
    <row r="453" spans="1:12" x14ac:dyDescent="0.35">
      <c r="A453" s="97">
        <v>2</v>
      </c>
      <c r="B453" s="89">
        <v>9</v>
      </c>
      <c r="C453" s="89">
        <v>29</v>
      </c>
      <c r="D453" s="98">
        <v>2023</v>
      </c>
      <c r="E453" s="98">
        <v>6</v>
      </c>
      <c r="F453" s="100">
        <v>7</v>
      </c>
      <c r="G453" s="98">
        <v>97</v>
      </c>
      <c r="H453" s="89"/>
      <c r="I453" s="63" t="s">
        <v>134</v>
      </c>
      <c r="L453" s="37"/>
    </row>
    <row r="454" spans="1:12" x14ac:dyDescent="0.35">
      <c r="A454" s="97">
        <v>2</v>
      </c>
      <c r="B454" s="89">
        <v>9</v>
      </c>
      <c r="C454" s="89">
        <v>29</v>
      </c>
      <c r="D454" s="98">
        <v>2023</v>
      </c>
      <c r="E454" s="98">
        <v>6</v>
      </c>
      <c r="F454" s="100">
        <v>8</v>
      </c>
      <c r="G454" s="98">
        <v>132</v>
      </c>
      <c r="H454" s="89"/>
      <c r="I454" s="63" t="s">
        <v>134</v>
      </c>
      <c r="L454" s="37"/>
    </row>
    <row r="455" spans="1:12" x14ac:dyDescent="0.35">
      <c r="A455" s="97">
        <v>2</v>
      </c>
      <c r="B455" s="89">
        <v>9</v>
      </c>
      <c r="C455" s="89">
        <v>29</v>
      </c>
      <c r="D455" s="98">
        <v>2023</v>
      </c>
      <c r="E455" s="98">
        <v>6</v>
      </c>
      <c r="F455" s="101">
        <v>9</v>
      </c>
      <c r="G455" s="98">
        <v>52</v>
      </c>
      <c r="H455" s="89"/>
      <c r="I455" s="63" t="s">
        <v>134</v>
      </c>
      <c r="L455" s="37"/>
    </row>
    <row r="456" spans="1:12" x14ac:dyDescent="0.35">
      <c r="A456" s="97">
        <v>2</v>
      </c>
      <c r="B456" s="89">
        <v>9</v>
      </c>
      <c r="C456" s="89">
        <v>29</v>
      </c>
      <c r="D456" s="98">
        <v>2023</v>
      </c>
      <c r="E456" s="98">
        <v>6</v>
      </c>
      <c r="F456" s="101">
        <v>10</v>
      </c>
      <c r="G456" s="98">
        <v>138</v>
      </c>
      <c r="H456" s="89"/>
      <c r="I456" s="63" t="s">
        <v>134</v>
      </c>
      <c r="L456" s="37"/>
    </row>
    <row r="457" spans="1:12" x14ac:dyDescent="0.35">
      <c r="A457" s="97">
        <v>2</v>
      </c>
      <c r="B457" s="89">
        <v>9</v>
      </c>
      <c r="C457" s="89">
        <v>29</v>
      </c>
      <c r="D457" s="98">
        <v>2023</v>
      </c>
      <c r="E457" s="98">
        <v>6</v>
      </c>
      <c r="F457" s="101">
        <v>11</v>
      </c>
      <c r="G457" s="98">
        <v>225</v>
      </c>
      <c r="H457" s="89"/>
      <c r="I457" s="63" t="s">
        <v>134</v>
      </c>
      <c r="L457" s="37"/>
    </row>
    <row r="458" spans="1:12" x14ac:dyDescent="0.35">
      <c r="A458" s="97">
        <v>2</v>
      </c>
      <c r="B458" s="89">
        <v>9</v>
      </c>
      <c r="C458" s="89">
        <v>29</v>
      </c>
      <c r="D458" s="98">
        <v>2023</v>
      </c>
      <c r="E458" s="98">
        <v>6</v>
      </c>
      <c r="F458" s="101">
        <v>12</v>
      </c>
      <c r="G458" s="98">
        <v>36</v>
      </c>
      <c r="H458" s="89"/>
      <c r="I458" s="63" t="s">
        <v>134</v>
      </c>
      <c r="L458" s="37"/>
    </row>
    <row r="459" spans="1:12" x14ac:dyDescent="0.35">
      <c r="A459" s="97">
        <v>2</v>
      </c>
      <c r="B459" s="89">
        <v>9</v>
      </c>
      <c r="C459" s="89">
        <v>29</v>
      </c>
      <c r="D459" s="98">
        <v>2023</v>
      </c>
      <c r="E459" s="98">
        <v>6</v>
      </c>
      <c r="F459" s="101">
        <v>13</v>
      </c>
      <c r="G459" s="98">
        <v>37</v>
      </c>
      <c r="H459" s="89"/>
      <c r="I459" s="63" t="s">
        <v>134</v>
      </c>
      <c r="L459" s="37"/>
    </row>
    <row r="460" spans="1:12" x14ac:dyDescent="0.35">
      <c r="A460" s="97">
        <v>2</v>
      </c>
      <c r="B460" s="89">
        <v>9</v>
      </c>
      <c r="C460" s="89">
        <v>29</v>
      </c>
      <c r="D460" s="98">
        <v>2023</v>
      </c>
      <c r="E460" s="98">
        <v>6</v>
      </c>
      <c r="F460" s="101">
        <v>14</v>
      </c>
      <c r="G460" s="98">
        <v>16</v>
      </c>
      <c r="H460" s="89"/>
      <c r="I460" s="63" t="s">
        <v>134</v>
      </c>
      <c r="L460" s="37"/>
    </row>
    <row r="461" spans="1:12" x14ac:dyDescent="0.35">
      <c r="A461" s="97">
        <v>2</v>
      </c>
      <c r="B461" s="89">
        <v>9</v>
      </c>
      <c r="C461" s="89">
        <v>29</v>
      </c>
      <c r="D461" s="98">
        <v>2023</v>
      </c>
      <c r="E461" s="98">
        <v>6</v>
      </c>
      <c r="F461" s="101">
        <v>15</v>
      </c>
      <c r="G461" s="98">
        <v>18</v>
      </c>
      <c r="H461" s="89"/>
      <c r="I461" s="63" t="s">
        <v>134</v>
      </c>
      <c r="L461" s="37"/>
    </row>
    <row r="462" spans="1:12" x14ac:dyDescent="0.35">
      <c r="A462" s="97">
        <v>2</v>
      </c>
      <c r="B462" s="89">
        <v>9</v>
      </c>
      <c r="C462" s="89">
        <v>29</v>
      </c>
      <c r="D462" s="98">
        <v>2023</v>
      </c>
      <c r="E462" s="98">
        <v>6</v>
      </c>
      <c r="F462" s="101">
        <v>16</v>
      </c>
      <c r="G462" s="98">
        <v>109</v>
      </c>
      <c r="H462" s="89"/>
      <c r="I462" s="63" t="s">
        <v>134</v>
      </c>
      <c r="L462" s="37"/>
    </row>
    <row r="463" spans="1:12" x14ac:dyDescent="0.35">
      <c r="A463" s="97">
        <v>2</v>
      </c>
      <c r="B463" s="89">
        <v>9</v>
      </c>
      <c r="C463" s="89">
        <v>29</v>
      </c>
      <c r="D463" s="98">
        <v>2023</v>
      </c>
      <c r="E463" s="98">
        <v>6</v>
      </c>
      <c r="F463" s="101">
        <v>17</v>
      </c>
      <c r="G463" s="98">
        <v>4</v>
      </c>
      <c r="H463" s="89"/>
      <c r="I463" s="63" t="s">
        <v>134</v>
      </c>
      <c r="L463" s="37"/>
    </row>
    <row r="464" spans="1:12" x14ac:dyDescent="0.35">
      <c r="A464" s="97">
        <v>2</v>
      </c>
      <c r="B464" s="89">
        <v>9</v>
      </c>
      <c r="C464" s="89">
        <v>29</v>
      </c>
      <c r="D464" s="98">
        <v>2023</v>
      </c>
      <c r="E464" s="98">
        <v>6</v>
      </c>
      <c r="F464" s="101">
        <v>18</v>
      </c>
      <c r="G464" s="98">
        <v>118</v>
      </c>
      <c r="H464" s="89"/>
      <c r="I464" s="63" t="s">
        <v>134</v>
      </c>
      <c r="L464" s="37"/>
    </row>
    <row r="465" spans="1:12" x14ac:dyDescent="0.35">
      <c r="A465" s="97">
        <v>2</v>
      </c>
      <c r="B465" s="89">
        <v>9</v>
      </c>
      <c r="C465" s="89">
        <v>29</v>
      </c>
      <c r="D465" s="98">
        <v>2023</v>
      </c>
      <c r="E465" s="98">
        <v>6</v>
      </c>
      <c r="F465" s="101">
        <v>19</v>
      </c>
      <c r="G465" s="98">
        <v>200</v>
      </c>
      <c r="H465" s="89"/>
      <c r="I465" s="63" t="s">
        <v>134</v>
      </c>
      <c r="L465" s="37"/>
    </row>
    <row r="466" spans="1:12" x14ac:dyDescent="0.35">
      <c r="A466" s="97">
        <v>2</v>
      </c>
      <c r="B466" s="89">
        <v>9</v>
      </c>
      <c r="C466" s="89">
        <v>30</v>
      </c>
      <c r="D466" s="98">
        <v>2023</v>
      </c>
      <c r="E466" s="98">
        <v>6</v>
      </c>
      <c r="F466" s="101">
        <v>1</v>
      </c>
      <c r="G466" s="98">
        <v>7.8813333924571083</v>
      </c>
      <c r="H466" s="89"/>
      <c r="I466" s="63" t="s">
        <v>134</v>
      </c>
      <c r="L466" s="37"/>
    </row>
    <row r="467" spans="1:12" x14ac:dyDescent="0.35">
      <c r="A467" s="97">
        <v>2</v>
      </c>
      <c r="B467" s="89">
        <v>9</v>
      </c>
      <c r="C467" s="89">
        <v>30</v>
      </c>
      <c r="D467" s="98">
        <v>2023</v>
      </c>
      <c r="E467" s="98">
        <v>6</v>
      </c>
      <c r="F467" s="101">
        <v>2</v>
      </c>
      <c r="G467" s="98">
        <v>8.4523153963485829</v>
      </c>
      <c r="H467" s="89"/>
      <c r="I467" s="63" t="s">
        <v>134</v>
      </c>
      <c r="L467" s="37"/>
    </row>
    <row r="468" spans="1:12" x14ac:dyDescent="0.35">
      <c r="A468" s="97">
        <v>2</v>
      </c>
      <c r="B468" s="89">
        <v>9</v>
      </c>
      <c r="C468" s="89">
        <v>30</v>
      </c>
      <c r="D468" s="98">
        <v>2023</v>
      </c>
      <c r="E468" s="98">
        <v>6</v>
      </c>
      <c r="F468" s="101">
        <v>3</v>
      </c>
      <c r="G468" s="98">
        <v>53.027045394086109</v>
      </c>
      <c r="H468" s="89"/>
      <c r="I468" s="63" t="s">
        <v>134</v>
      </c>
      <c r="L468" s="37"/>
    </row>
    <row r="469" spans="1:12" x14ac:dyDescent="0.35">
      <c r="A469" s="97">
        <v>2</v>
      </c>
      <c r="B469" s="89">
        <v>9</v>
      </c>
      <c r="C469" s="89">
        <v>30</v>
      </c>
      <c r="D469" s="98">
        <v>2023</v>
      </c>
      <c r="E469" s="98">
        <v>6</v>
      </c>
      <c r="F469" s="101">
        <v>4</v>
      </c>
      <c r="G469" s="98">
        <v>16.527026842343062</v>
      </c>
      <c r="H469" s="89"/>
      <c r="I469" s="63" t="s">
        <v>134</v>
      </c>
      <c r="L469" s="37"/>
    </row>
    <row r="470" spans="1:12" x14ac:dyDescent="0.35">
      <c r="A470" s="97">
        <v>2</v>
      </c>
      <c r="B470" s="89">
        <v>9</v>
      </c>
      <c r="C470" s="89">
        <v>30</v>
      </c>
      <c r="D470" s="98">
        <v>2023</v>
      </c>
      <c r="E470" s="98">
        <v>6</v>
      </c>
      <c r="F470" s="101">
        <v>6</v>
      </c>
      <c r="G470" s="98">
        <v>63.083547446898116</v>
      </c>
      <c r="H470" s="89"/>
      <c r="I470" s="63" t="s">
        <v>134</v>
      </c>
      <c r="L470" s="37"/>
    </row>
    <row r="471" spans="1:12" x14ac:dyDescent="0.35">
      <c r="A471" s="97">
        <v>2</v>
      </c>
      <c r="B471" s="89">
        <v>9</v>
      </c>
      <c r="C471" s="89">
        <v>30</v>
      </c>
      <c r="D471" s="98">
        <v>2023</v>
      </c>
      <c r="E471" s="98">
        <v>6</v>
      </c>
      <c r="F471" s="101">
        <v>7</v>
      </c>
      <c r="G471" s="98">
        <v>33.490981707067789</v>
      </c>
      <c r="H471" s="89"/>
      <c r="I471" s="63" t="s">
        <v>134</v>
      </c>
      <c r="L471" s="37"/>
    </row>
    <row r="472" spans="1:12" x14ac:dyDescent="0.35">
      <c r="A472" s="97">
        <v>2</v>
      </c>
      <c r="B472" s="89">
        <v>9</v>
      </c>
      <c r="C472" s="89">
        <v>30</v>
      </c>
      <c r="D472" s="98">
        <v>2023</v>
      </c>
      <c r="E472" s="98">
        <v>6</v>
      </c>
      <c r="F472" s="101">
        <v>8</v>
      </c>
      <c r="G472" s="98">
        <v>52.513373368134836</v>
      </c>
      <c r="H472" s="89"/>
      <c r="I472" s="63" t="s">
        <v>134</v>
      </c>
      <c r="L472" s="37"/>
    </row>
    <row r="473" spans="1:12" x14ac:dyDescent="0.35">
      <c r="A473" s="97">
        <v>2</v>
      </c>
      <c r="B473" s="89">
        <v>9</v>
      </c>
      <c r="C473" s="89">
        <v>30</v>
      </c>
      <c r="D473" s="98">
        <v>2023</v>
      </c>
      <c r="E473" s="98">
        <v>6</v>
      </c>
      <c r="F473" s="101">
        <v>10</v>
      </c>
      <c r="G473" s="98">
        <v>29.035968478012272</v>
      </c>
      <c r="H473" s="89"/>
      <c r="I473" s="63" t="s">
        <v>134</v>
      </c>
      <c r="L473" s="37"/>
    </row>
    <row r="474" spans="1:12" x14ac:dyDescent="0.35">
      <c r="A474" s="97">
        <v>2</v>
      </c>
      <c r="B474" s="89">
        <v>9</v>
      </c>
      <c r="C474" s="89">
        <v>30</v>
      </c>
      <c r="D474" s="98">
        <v>2023</v>
      </c>
      <c r="E474" s="98">
        <v>6</v>
      </c>
      <c r="F474" s="101">
        <v>11</v>
      </c>
      <c r="G474" s="98">
        <v>24.366417863623639</v>
      </c>
      <c r="H474" s="89"/>
      <c r="I474" s="63" t="s">
        <v>134</v>
      </c>
      <c r="L474" s="37"/>
    </row>
    <row r="475" spans="1:12" x14ac:dyDescent="0.35">
      <c r="A475" s="97">
        <v>2</v>
      </c>
      <c r="B475" s="89">
        <v>9</v>
      </c>
      <c r="C475" s="89">
        <v>30</v>
      </c>
      <c r="D475" s="98">
        <v>2023</v>
      </c>
      <c r="E475" s="98">
        <v>6</v>
      </c>
      <c r="F475" s="101">
        <v>12</v>
      </c>
      <c r="G475" s="98">
        <v>125.21654487922027</v>
      </c>
      <c r="H475" s="89"/>
      <c r="I475" s="63" t="s">
        <v>134</v>
      </c>
      <c r="L475" s="37"/>
    </row>
    <row r="476" spans="1:12" x14ac:dyDescent="0.35">
      <c r="A476" s="97">
        <v>2</v>
      </c>
      <c r="B476" s="89">
        <v>9</v>
      </c>
      <c r="C476" s="89">
        <v>30</v>
      </c>
      <c r="D476" s="98">
        <v>2023</v>
      </c>
      <c r="E476" s="98">
        <v>6</v>
      </c>
      <c r="F476" s="101">
        <v>13</v>
      </c>
      <c r="G476" s="98">
        <v>114.67188892990303</v>
      </c>
      <c r="H476" s="89"/>
      <c r="I476" s="63" t="s">
        <v>134</v>
      </c>
      <c r="L476" s="37"/>
    </row>
    <row r="477" spans="1:12" x14ac:dyDescent="0.35">
      <c r="A477" s="97">
        <v>2</v>
      </c>
      <c r="B477" s="89">
        <v>9</v>
      </c>
      <c r="C477" s="89">
        <v>30</v>
      </c>
      <c r="D477" s="98">
        <v>2023</v>
      </c>
      <c r="E477" s="98">
        <v>6</v>
      </c>
      <c r="F477" s="101">
        <v>14</v>
      </c>
      <c r="G477" s="98">
        <v>2.7733682841439222</v>
      </c>
      <c r="H477" s="89"/>
      <c r="I477" s="63" t="s">
        <v>134</v>
      </c>
      <c r="L477" s="37"/>
    </row>
    <row r="478" spans="1:12" x14ac:dyDescent="0.35">
      <c r="A478" s="97">
        <v>2</v>
      </c>
      <c r="B478" s="89">
        <v>9</v>
      </c>
      <c r="C478" s="89">
        <v>30</v>
      </c>
      <c r="D478" s="98">
        <v>2023</v>
      </c>
      <c r="E478" s="98">
        <v>6</v>
      </c>
      <c r="F478" s="101">
        <v>17</v>
      </c>
      <c r="G478" s="98">
        <v>1.9179274348245585</v>
      </c>
      <c r="H478" s="89"/>
      <c r="I478" s="63" t="s">
        <v>134</v>
      </c>
      <c r="L478" s="37"/>
    </row>
    <row r="479" spans="1:12" x14ac:dyDescent="0.35">
      <c r="A479" s="97">
        <v>2</v>
      </c>
      <c r="B479" s="89">
        <v>9</v>
      </c>
      <c r="C479" s="89">
        <v>30</v>
      </c>
      <c r="D479" s="98">
        <v>2023</v>
      </c>
      <c r="E479" s="98">
        <v>6</v>
      </c>
      <c r="F479" s="101">
        <v>18</v>
      </c>
      <c r="G479" s="98">
        <v>27.55467478246689</v>
      </c>
      <c r="H479" s="89"/>
      <c r="I479" s="63"/>
      <c r="L479" s="37"/>
    </row>
    <row r="480" spans="1:12" x14ac:dyDescent="0.35">
      <c r="A480" s="97">
        <v>2</v>
      </c>
      <c r="B480" s="89">
        <v>9</v>
      </c>
      <c r="C480" s="89">
        <v>31</v>
      </c>
      <c r="D480" s="98">
        <v>2023</v>
      </c>
      <c r="E480" s="98">
        <v>6</v>
      </c>
      <c r="F480" s="101">
        <v>1</v>
      </c>
      <c r="G480" s="98">
        <v>12.472691484500817</v>
      </c>
      <c r="H480" s="89"/>
      <c r="I480" s="63" t="s">
        <v>134</v>
      </c>
      <c r="L480" s="37"/>
    </row>
    <row r="481" spans="1:12" x14ac:dyDescent="0.35">
      <c r="A481" s="97">
        <v>2</v>
      </c>
      <c r="B481" s="89">
        <v>9</v>
      </c>
      <c r="C481" s="89">
        <v>31</v>
      </c>
      <c r="D481" s="98">
        <v>2023</v>
      </c>
      <c r="E481" s="98">
        <v>6</v>
      </c>
      <c r="F481" s="101">
        <v>2</v>
      </c>
      <c r="G481" s="98">
        <v>11.77788593417552</v>
      </c>
      <c r="H481" s="89"/>
      <c r="I481" s="63" t="s">
        <v>134</v>
      </c>
      <c r="L481" s="37"/>
    </row>
    <row r="482" spans="1:12" x14ac:dyDescent="0.35">
      <c r="A482" s="97">
        <v>2</v>
      </c>
      <c r="B482" s="89">
        <v>9</v>
      </c>
      <c r="C482" s="89">
        <v>31</v>
      </c>
      <c r="D482" s="98">
        <v>2023</v>
      </c>
      <c r="E482" s="98">
        <v>6</v>
      </c>
      <c r="F482" s="101">
        <v>3</v>
      </c>
      <c r="G482" s="98">
        <v>5.3607126410355956</v>
      </c>
      <c r="H482" s="89"/>
      <c r="I482" s="63" t="s">
        <v>134</v>
      </c>
      <c r="L482" s="37"/>
    </row>
    <row r="483" spans="1:12" x14ac:dyDescent="0.35">
      <c r="A483" s="97">
        <v>2</v>
      </c>
      <c r="B483" s="89">
        <v>9</v>
      </c>
      <c r="C483" s="89">
        <v>31</v>
      </c>
      <c r="D483" s="98">
        <v>2023</v>
      </c>
      <c r="E483" s="98">
        <v>6</v>
      </c>
      <c r="F483" s="101">
        <v>4</v>
      </c>
      <c r="G483" s="98">
        <v>9.1499953971961752</v>
      </c>
      <c r="H483" s="89"/>
      <c r="I483" s="63" t="s">
        <v>134</v>
      </c>
      <c r="L483" s="37"/>
    </row>
    <row r="484" spans="1:12" x14ac:dyDescent="0.35">
      <c r="A484" s="97">
        <v>2</v>
      </c>
      <c r="B484" s="89">
        <v>9</v>
      </c>
      <c r="C484" s="89">
        <v>31</v>
      </c>
      <c r="D484" s="98">
        <v>2023</v>
      </c>
      <c r="E484" s="98">
        <v>6</v>
      </c>
      <c r="F484" s="101">
        <v>5</v>
      </c>
      <c r="G484" s="98">
        <v>20.135399330538572</v>
      </c>
      <c r="H484" s="89"/>
      <c r="I484" s="63" t="s">
        <v>134</v>
      </c>
      <c r="L484" s="37"/>
    </row>
    <row r="485" spans="1:12" x14ac:dyDescent="0.35">
      <c r="A485" s="97">
        <v>2</v>
      </c>
      <c r="B485" s="89">
        <v>9</v>
      </c>
      <c r="C485" s="89">
        <v>31</v>
      </c>
      <c r="D485" s="98">
        <v>2023</v>
      </c>
      <c r="E485" s="98">
        <v>6</v>
      </c>
      <c r="F485" s="101">
        <v>6</v>
      </c>
      <c r="G485" s="98">
        <v>4.698720522381473</v>
      </c>
      <c r="H485" s="89"/>
      <c r="I485" s="63" t="s">
        <v>134</v>
      </c>
      <c r="L485" s="37"/>
    </row>
    <row r="486" spans="1:12" x14ac:dyDescent="0.35">
      <c r="A486" s="97">
        <v>2</v>
      </c>
      <c r="B486" s="89">
        <v>9</v>
      </c>
      <c r="C486" s="89">
        <v>31</v>
      </c>
      <c r="D486" s="98">
        <v>2023</v>
      </c>
      <c r="E486" s="98">
        <v>6</v>
      </c>
      <c r="F486" s="101">
        <v>7</v>
      </c>
      <c r="G486" s="98">
        <v>15.281490726411262</v>
      </c>
      <c r="H486" s="89"/>
      <c r="I486" s="63" t="s">
        <v>134</v>
      </c>
      <c r="L486" s="37"/>
    </row>
    <row r="487" spans="1:12" x14ac:dyDescent="0.35">
      <c r="A487" s="97">
        <v>2</v>
      </c>
      <c r="B487" s="89">
        <v>9</v>
      </c>
      <c r="C487" s="89">
        <v>31</v>
      </c>
      <c r="D487" s="98">
        <v>2023</v>
      </c>
      <c r="E487" s="98">
        <v>6</v>
      </c>
      <c r="F487" s="101">
        <v>8</v>
      </c>
      <c r="G487" s="98">
        <v>21.143062338512333</v>
      </c>
      <c r="H487" s="89"/>
      <c r="I487" s="63" t="s">
        <v>134</v>
      </c>
      <c r="L487" s="37"/>
    </row>
    <row r="488" spans="1:12" x14ac:dyDescent="0.35">
      <c r="A488" s="97">
        <v>2</v>
      </c>
      <c r="B488" s="89">
        <v>9</v>
      </c>
      <c r="C488" s="89">
        <v>31</v>
      </c>
      <c r="D488" s="98">
        <v>2023</v>
      </c>
      <c r="E488" s="98">
        <v>6</v>
      </c>
      <c r="F488" s="101">
        <v>9</v>
      </c>
      <c r="G488" s="98">
        <v>17.583887096553287</v>
      </c>
      <c r="H488" s="89"/>
      <c r="I488" s="63" t="s">
        <v>134</v>
      </c>
      <c r="L488" s="37"/>
    </row>
    <row r="489" spans="1:12" x14ac:dyDescent="0.35">
      <c r="A489" s="97">
        <v>2</v>
      </c>
      <c r="B489" s="89">
        <v>9</v>
      </c>
      <c r="C489" s="89">
        <v>31</v>
      </c>
      <c r="D489" s="98">
        <v>2023</v>
      </c>
      <c r="E489" s="98">
        <v>6</v>
      </c>
      <c r="F489" s="101">
        <v>10</v>
      </c>
      <c r="G489" s="98">
        <v>43.373296516695724</v>
      </c>
      <c r="H489" s="89"/>
      <c r="I489" s="63" t="s">
        <v>134</v>
      </c>
      <c r="L489" s="37"/>
    </row>
    <row r="490" spans="1:12" x14ac:dyDescent="0.35">
      <c r="A490" s="97">
        <v>2</v>
      </c>
      <c r="B490" s="89">
        <v>9</v>
      </c>
      <c r="C490" s="89">
        <v>31</v>
      </c>
      <c r="D490" s="98">
        <v>2023</v>
      </c>
      <c r="E490" s="98">
        <v>6</v>
      </c>
      <c r="F490" s="101">
        <v>11</v>
      </c>
      <c r="G490" s="98">
        <v>51.296447918132536</v>
      </c>
      <c r="H490" s="89"/>
      <c r="I490" s="63" t="s">
        <v>134</v>
      </c>
      <c r="L490" s="37"/>
    </row>
    <row r="491" spans="1:12" x14ac:dyDescent="0.35">
      <c r="A491" s="97">
        <v>2</v>
      </c>
      <c r="B491" s="89">
        <v>9</v>
      </c>
      <c r="C491" s="89">
        <v>31</v>
      </c>
      <c r="D491" s="98">
        <v>2023</v>
      </c>
      <c r="E491" s="98">
        <v>6</v>
      </c>
      <c r="F491" s="101">
        <v>12</v>
      </c>
      <c r="G491" s="98">
        <v>14.385048144371806</v>
      </c>
      <c r="H491" s="89"/>
      <c r="I491" s="63" t="s">
        <v>134</v>
      </c>
      <c r="L491" s="37"/>
    </row>
    <row r="492" spans="1:12" x14ac:dyDescent="0.35">
      <c r="A492" s="97">
        <v>2</v>
      </c>
      <c r="B492" s="89">
        <v>9</v>
      </c>
      <c r="C492" s="89">
        <v>31</v>
      </c>
      <c r="D492" s="98">
        <v>2023</v>
      </c>
      <c r="E492" s="98">
        <v>6</v>
      </c>
      <c r="F492" s="101">
        <v>13</v>
      </c>
      <c r="G492" s="98">
        <v>2.385352164155504</v>
      </c>
      <c r="H492" s="89"/>
      <c r="I492" s="63" t="s">
        <v>134</v>
      </c>
      <c r="L492" s="37"/>
    </row>
    <row r="493" spans="1:12" x14ac:dyDescent="0.35">
      <c r="A493" s="97">
        <v>2</v>
      </c>
      <c r="B493" s="89">
        <v>9</v>
      </c>
      <c r="C493" s="89">
        <v>31</v>
      </c>
      <c r="D493" s="98">
        <v>2023</v>
      </c>
      <c r="E493" s="98">
        <v>6</v>
      </c>
      <c r="F493" s="101">
        <v>14</v>
      </c>
      <c r="G493" s="98">
        <v>3.3710432679680089</v>
      </c>
      <c r="H493" s="89"/>
      <c r="I493" s="63" t="s">
        <v>134</v>
      </c>
      <c r="L493" s="37"/>
    </row>
    <row r="494" spans="1:12" x14ac:dyDescent="0.35">
      <c r="A494" s="97">
        <v>2</v>
      </c>
      <c r="B494" s="89">
        <v>9</v>
      </c>
      <c r="C494" s="89">
        <v>31</v>
      </c>
      <c r="D494" s="98">
        <v>2023</v>
      </c>
      <c r="E494" s="98">
        <v>6</v>
      </c>
      <c r="F494" s="101">
        <v>15</v>
      </c>
      <c r="G494" s="98">
        <v>16.303164608491215</v>
      </c>
      <c r="H494" s="89"/>
      <c r="I494" s="63" t="s">
        <v>134</v>
      </c>
      <c r="L494" s="37"/>
    </row>
    <row r="495" spans="1:12" x14ac:dyDescent="0.35">
      <c r="A495" s="97">
        <v>2</v>
      </c>
      <c r="B495" s="89">
        <v>9</v>
      </c>
      <c r="C495" s="89">
        <v>31</v>
      </c>
      <c r="D495" s="98">
        <v>2023</v>
      </c>
      <c r="E495" s="98">
        <v>6</v>
      </c>
      <c r="F495" s="101">
        <v>16</v>
      </c>
      <c r="G495" s="98">
        <v>22.1982154382783</v>
      </c>
      <c r="H495" s="89"/>
      <c r="I495" s="63" t="s">
        <v>134</v>
      </c>
      <c r="L495" s="37"/>
    </row>
    <row r="496" spans="1:12" x14ac:dyDescent="0.35">
      <c r="A496" s="97">
        <v>2</v>
      </c>
      <c r="B496" s="89">
        <v>9</v>
      </c>
      <c r="C496" s="89">
        <v>31</v>
      </c>
      <c r="D496" s="98">
        <v>2023</v>
      </c>
      <c r="E496" s="98">
        <v>6</v>
      </c>
      <c r="F496" s="101">
        <v>17</v>
      </c>
      <c r="G496" s="98">
        <v>3.3231283295735738</v>
      </c>
      <c r="H496" s="89"/>
      <c r="I496" s="63" t="s">
        <v>134</v>
      </c>
      <c r="L496" s="37"/>
    </row>
    <row r="497" spans="1:12" x14ac:dyDescent="0.35">
      <c r="A497" s="97">
        <v>2</v>
      </c>
      <c r="B497" s="89">
        <v>9</v>
      </c>
      <c r="C497" s="89">
        <v>31</v>
      </c>
      <c r="D497" s="98">
        <v>2023</v>
      </c>
      <c r="E497" s="98">
        <v>6</v>
      </c>
      <c r="F497" s="101">
        <v>18</v>
      </c>
      <c r="G497" s="98">
        <v>13.684051776835208</v>
      </c>
      <c r="H497" s="89"/>
      <c r="I497" s="63" t="s">
        <v>134</v>
      </c>
      <c r="L497" s="37"/>
    </row>
    <row r="498" spans="1:12" x14ac:dyDescent="0.35">
      <c r="A498" s="97">
        <v>2</v>
      </c>
      <c r="B498" s="89">
        <v>9</v>
      </c>
      <c r="C498" s="89">
        <v>31</v>
      </c>
      <c r="D498" s="98">
        <v>2023</v>
      </c>
      <c r="E498" s="98">
        <v>6</v>
      </c>
      <c r="F498" s="101">
        <v>19</v>
      </c>
      <c r="G498" s="98">
        <v>26.166283483241049</v>
      </c>
      <c r="H498" s="89"/>
      <c r="I498" s="63" t="s">
        <v>134</v>
      </c>
      <c r="L498" s="37"/>
    </row>
    <row r="499" spans="1:12" x14ac:dyDescent="0.35">
      <c r="A499" s="97">
        <v>2</v>
      </c>
      <c r="B499" s="89">
        <v>9</v>
      </c>
      <c r="C499" s="89">
        <v>32</v>
      </c>
      <c r="D499" s="98">
        <v>2023</v>
      </c>
      <c r="E499" s="98">
        <v>6</v>
      </c>
      <c r="F499" s="101">
        <v>1</v>
      </c>
      <c r="G499" s="98">
        <v>175.82591454180238</v>
      </c>
      <c r="H499" s="89"/>
      <c r="I499" s="63" t="s">
        <v>134</v>
      </c>
      <c r="L499" s="37"/>
    </row>
    <row r="500" spans="1:12" x14ac:dyDescent="0.35">
      <c r="A500" s="97">
        <v>2</v>
      </c>
      <c r="B500" s="89">
        <v>9</v>
      </c>
      <c r="C500" s="89">
        <v>32</v>
      </c>
      <c r="D500" s="98">
        <v>2023</v>
      </c>
      <c r="E500" s="98">
        <v>6</v>
      </c>
      <c r="F500" s="101">
        <v>2</v>
      </c>
      <c r="G500" s="98">
        <v>33.536700161760919</v>
      </c>
      <c r="H500" s="89"/>
      <c r="I500" s="63" t="s">
        <v>134</v>
      </c>
      <c r="L500" s="37"/>
    </row>
    <row r="501" spans="1:12" x14ac:dyDescent="0.35">
      <c r="A501" s="97">
        <v>2</v>
      </c>
      <c r="B501" s="89">
        <v>9</v>
      </c>
      <c r="C501" s="89">
        <v>32</v>
      </c>
      <c r="D501" s="98">
        <v>2023</v>
      </c>
      <c r="E501" s="98">
        <v>6</v>
      </c>
      <c r="F501" s="101">
        <v>3</v>
      </c>
      <c r="G501" s="98">
        <v>19.95004748547294</v>
      </c>
      <c r="H501" s="89"/>
      <c r="I501" s="63" t="s">
        <v>134</v>
      </c>
      <c r="L501" s="37"/>
    </row>
    <row r="502" spans="1:12" x14ac:dyDescent="0.35">
      <c r="A502" s="97">
        <v>2</v>
      </c>
      <c r="B502" s="89">
        <v>9</v>
      </c>
      <c r="C502" s="89">
        <v>32</v>
      </c>
      <c r="D502" s="98">
        <v>2023</v>
      </c>
      <c r="E502" s="98">
        <v>6</v>
      </c>
      <c r="F502" s="101">
        <v>4</v>
      </c>
      <c r="G502" s="98">
        <v>75.509484691350522</v>
      </c>
      <c r="H502" s="89"/>
      <c r="I502" s="63" t="s">
        <v>134</v>
      </c>
      <c r="L502" s="37"/>
    </row>
    <row r="503" spans="1:12" x14ac:dyDescent="0.35">
      <c r="A503" s="97">
        <v>2</v>
      </c>
      <c r="B503" s="89">
        <v>9</v>
      </c>
      <c r="C503" s="89">
        <v>32</v>
      </c>
      <c r="D503" s="98">
        <v>2023</v>
      </c>
      <c r="E503" s="98">
        <v>6</v>
      </c>
      <c r="F503" s="101">
        <v>5</v>
      </c>
      <c r="G503" s="98">
        <v>92.987105023202488</v>
      </c>
      <c r="H503" s="89"/>
      <c r="I503" s="63" t="s">
        <v>134</v>
      </c>
      <c r="L503" s="37"/>
    </row>
    <row r="504" spans="1:12" x14ac:dyDescent="0.35">
      <c r="A504" s="97">
        <v>2</v>
      </c>
      <c r="B504" s="89">
        <v>9</v>
      </c>
      <c r="C504" s="89">
        <v>32</v>
      </c>
      <c r="D504" s="98">
        <v>2023</v>
      </c>
      <c r="E504" s="98">
        <v>6</v>
      </c>
      <c r="F504" s="101">
        <v>6</v>
      </c>
      <c r="G504" s="98">
        <v>25.29942185885437</v>
      </c>
      <c r="H504" s="89"/>
      <c r="I504" s="63" t="s">
        <v>134</v>
      </c>
      <c r="L504" s="37"/>
    </row>
    <row r="505" spans="1:12" x14ac:dyDescent="0.35">
      <c r="A505" s="97">
        <v>2</v>
      </c>
      <c r="B505" s="89">
        <v>9</v>
      </c>
      <c r="C505" s="89">
        <v>32</v>
      </c>
      <c r="D505" s="98">
        <v>2023</v>
      </c>
      <c r="E505" s="98">
        <v>6</v>
      </c>
      <c r="F505" s="101">
        <v>7</v>
      </c>
      <c r="G505" s="98">
        <v>61.299365876808338</v>
      </c>
      <c r="H505" s="89"/>
      <c r="I505" s="63" t="s">
        <v>134</v>
      </c>
      <c r="L505" s="37"/>
    </row>
    <row r="506" spans="1:12" x14ac:dyDescent="0.35">
      <c r="A506" s="97">
        <v>2</v>
      </c>
      <c r="B506" s="89">
        <v>9</v>
      </c>
      <c r="C506" s="89">
        <v>32</v>
      </c>
      <c r="D506" s="98">
        <v>2023</v>
      </c>
      <c r="E506" s="98">
        <v>6</v>
      </c>
      <c r="F506" s="101">
        <v>8</v>
      </c>
      <c r="G506" s="98">
        <v>216.40311330864449</v>
      </c>
      <c r="H506" s="89"/>
      <c r="I506" s="63" t="s">
        <v>134</v>
      </c>
      <c r="L506" s="37"/>
    </row>
    <row r="507" spans="1:12" x14ac:dyDescent="0.35">
      <c r="A507" s="97">
        <v>2</v>
      </c>
      <c r="B507" s="89">
        <v>9</v>
      </c>
      <c r="C507" s="89">
        <v>32</v>
      </c>
      <c r="D507" s="98">
        <v>2023</v>
      </c>
      <c r="E507" s="98">
        <v>6</v>
      </c>
      <c r="F507" s="101">
        <v>9</v>
      </c>
      <c r="G507" s="98">
        <v>107.82958845394619</v>
      </c>
      <c r="H507" s="89"/>
      <c r="I507" s="63" t="s">
        <v>134</v>
      </c>
      <c r="L507" s="37"/>
    </row>
    <row r="508" spans="1:12" x14ac:dyDescent="0.35">
      <c r="A508" s="97">
        <v>2</v>
      </c>
      <c r="B508" s="89">
        <v>9</v>
      </c>
      <c r="C508" s="89">
        <v>32</v>
      </c>
      <c r="D508" s="98">
        <v>2023</v>
      </c>
      <c r="E508" s="98">
        <v>6</v>
      </c>
      <c r="F508" s="101">
        <v>10</v>
      </c>
      <c r="G508" s="98">
        <v>254.43312438017733</v>
      </c>
      <c r="H508" s="89"/>
      <c r="I508" s="63" t="s">
        <v>134</v>
      </c>
      <c r="L508" s="37"/>
    </row>
    <row r="509" spans="1:12" x14ac:dyDescent="0.35">
      <c r="A509" s="97">
        <v>2</v>
      </c>
      <c r="B509" s="89">
        <v>9</v>
      </c>
      <c r="C509" s="89">
        <v>32</v>
      </c>
      <c r="D509" s="98">
        <v>2023</v>
      </c>
      <c r="E509" s="98">
        <v>6</v>
      </c>
      <c r="F509" s="101">
        <v>11</v>
      </c>
      <c r="G509" s="98">
        <v>370.35587938977477</v>
      </c>
      <c r="H509" s="89"/>
      <c r="I509" s="63" t="s">
        <v>134</v>
      </c>
      <c r="L509" s="37"/>
    </row>
    <row r="510" spans="1:12" x14ac:dyDescent="0.35">
      <c r="A510" s="97">
        <v>2</v>
      </c>
      <c r="B510" s="89">
        <v>9</v>
      </c>
      <c r="C510" s="89">
        <v>32</v>
      </c>
      <c r="D510" s="98">
        <v>2023</v>
      </c>
      <c r="E510" s="98">
        <v>6</v>
      </c>
      <c r="F510" s="101">
        <v>12</v>
      </c>
      <c r="G510" s="98">
        <v>23.052882248715321</v>
      </c>
      <c r="H510" s="89"/>
      <c r="I510" s="63" t="s">
        <v>134</v>
      </c>
      <c r="L510" s="37"/>
    </row>
    <row r="511" spans="1:12" x14ac:dyDescent="0.35">
      <c r="A511" s="97">
        <v>2</v>
      </c>
      <c r="B511" s="89">
        <v>9</v>
      </c>
      <c r="C511" s="89">
        <v>32</v>
      </c>
      <c r="D511" s="98">
        <v>2023</v>
      </c>
      <c r="E511" s="98">
        <v>6</v>
      </c>
      <c r="F511" s="101">
        <v>13</v>
      </c>
      <c r="G511" s="98">
        <v>48.996886170661895</v>
      </c>
      <c r="H511" s="89"/>
      <c r="I511" s="63" t="s">
        <v>134</v>
      </c>
      <c r="L511" s="37"/>
    </row>
    <row r="512" spans="1:12" x14ac:dyDescent="0.35">
      <c r="A512" s="97">
        <v>2</v>
      </c>
      <c r="B512" s="89">
        <v>9</v>
      </c>
      <c r="C512" s="89">
        <v>32</v>
      </c>
      <c r="D512" s="98">
        <v>2023</v>
      </c>
      <c r="E512" s="98">
        <v>6</v>
      </c>
      <c r="F512" s="101">
        <v>14</v>
      </c>
      <c r="G512" s="98">
        <v>9.0777944377105122</v>
      </c>
      <c r="H512" s="89"/>
      <c r="I512" s="63" t="s">
        <v>134</v>
      </c>
      <c r="L512" s="37"/>
    </row>
    <row r="513" spans="1:12" x14ac:dyDescent="0.35">
      <c r="A513" s="97">
        <v>2</v>
      </c>
      <c r="B513" s="89">
        <v>9</v>
      </c>
      <c r="C513" s="89">
        <v>32</v>
      </c>
      <c r="D513" s="98">
        <v>2023</v>
      </c>
      <c r="E513" s="98">
        <v>6</v>
      </c>
      <c r="F513" s="101">
        <v>15</v>
      </c>
      <c r="G513" s="98">
        <v>9.9010175527810986</v>
      </c>
      <c r="H513" s="89"/>
      <c r="I513" s="63" t="s">
        <v>134</v>
      </c>
      <c r="L513" s="37"/>
    </row>
    <row r="514" spans="1:12" x14ac:dyDescent="0.35">
      <c r="A514" s="97">
        <v>2</v>
      </c>
      <c r="B514" s="89">
        <v>9</v>
      </c>
      <c r="C514" s="89">
        <v>32</v>
      </c>
      <c r="D514" s="98">
        <v>2023</v>
      </c>
      <c r="E514" s="98">
        <v>6</v>
      </c>
      <c r="F514" s="101">
        <v>16</v>
      </c>
      <c r="G514" s="98">
        <v>71.861560109669796</v>
      </c>
      <c r="H514" s="89"/>
      <c r="I514" s="63" t="s">
        <v>134</v>
      </c>
      <c r="L514" s="37"/>
    </row>
    <row r="515" spans="1:12" x14ac:dyDescent="0.35">
      <c r="A515" s="97">
        <v>2</v>
      </c>
      <c r="B515" s="89">
        <v>9</v>
      </c>
      <c r="C515" s="89">
        <v>32</v>
      </c>
      <c r="D515" s="98">
        <v>2023</v>
      </c>
      <c r="E515" s="98">
        <v>6</v>
      </c>
      <c r="F515" s="101">
        <v>17</v>
      </c>
      <c r="G515" s="98">
        <v>1.4331586211980831</v>
      </c>
      <c r="H515" s="89"/>
      <c r="I515" s="63" t="s">
        <v>134</v>
      </c>
      <c r="L515" s="37"/>
    </row>
    <row r="516" spans="1:12" x14ac:dyDescent="0.35">
      <c r="A516" s="97">
        <v>2</v>
      </c>
      <c r="B516" s="89">
        <v>9</v>
      </c>
      <c r="C516" s="89">
        <v>32</v>
      </c>
      <c r="D516" s="98">
        <v>2023</v>
      </c>
      <c r="E516" s="98">
        <v>6</v>
      </c>
      <c r="F516" s="101">
        <v>18</v>
      </c>
      <c r="G516" s="98">
        <v>58.368223508557925</v>
      </c>
      <c r="H516" s="89"/>
      <c r="I516" s="63" t="s">
        <v>134</v>
      </c>
      <c r="L516" s="37"/>
    </row>
    <row r="517" spans="1:12" x14ac:dyDescent="0.35">
      <c r="A517" s="97">
        <v>2</v>
      </c>
      <c r="B517" s="89">
        <v>9</v>
      </c>
      <c r="C517" s="89">
        <v>32</v>
      </c>
      <c r="D517" s="98">
        <v>2023</v>
      </c>
      <c r="E517" s="98">
        <v>6</v>
      </c>
      <c r="F517" s="101">
        <v>19</v>
      </c>
      <c r="G517" s="98">
        <v>128.95839023340952</v>
      </c>
      <c r="H517" s="89"/>
      <c r="I517" s="63" t="s">
        <v>134</v>
      </c>
      <c r="L517" s="37"/>
    </row>
    <row r="518" spans="1:12" x14ac:dyDescent="0.35">
      <c r="A518" s="97">
        <v>2</v>
      </c>
      <c r="B518" s="89">
        <v>9</v>
      </c>
      <c r="C518" s="89">
        <v>33</v>
      </c>
      <c r="D518" s="98">
        <v>2023</v>
      </c>
      <c r="E518" s="98">
        <v>6</v>
      </c>
      <c r="F518" s="101">
        <v>1</v>
      </c>
      <c r="G518" s="98">
        <v>9.2521153245377796</v>
      </c>
      <c r="H518" s="89"/>
      <c r="I518" s="63" t="s">
        <v>134</v>
      </c>
      <c r="L518" s="37"/>
    </row>
    <row r="519" spans="1:12" x14ac:dyDescent="0.35">
      <c r="A519" s="97">
        <v>2</v>
      </c>
      <c r="B519" s="89">
        <v>9</v>
      </c>
      <c r="C519" s="89">
        <v>33</v>
      </c>
      <c r="D519" s="98">
        <v>2023</v>
      </c>
      <c r="E519" s="98">
        <v>6</v>
      </c>
      <c r="F519" s="101">
        <v>2</v>
      </c>
      <c r="G519" s="98">
        <v>4.0820758176262348</v>
      </c>
      <c r="H519" s="89"/>
      <c r="I519" s="63" t="s">
        <v>134</v>
      </c>
      <c r="L519" s="37"/>
    </row>
    <row r="520" spans="1:12" x14ac:dyDescent="0.35">
      <c r="A520" s="97">
        <v>2</v>
      </c>
      <c r="B520" s="89">
        <v>9</v>
      </c>
      <c r="C520" s="89">
        <v>33</v>
      </c>
      <c r="D520" s="98">
        <v>2023</v>
      </c>
      <c r="E520" s="98">
        <v>6</v>
      </c>
      <c r="F520" s="101">
        <v>3</v>
      </c>
      <c r="G520" s="98">
        <v>2.1268797082677144</v>
      </c>
      <c r="H520" s="89"/>
      <c r="I520" s="63" t="s">
        <v>134</v>
      </c>
      <c r="L520" s="37"/>
    </row>
    <row r="521" spans="1:12" x14ac:dyDescent="0.35">
      <c r="A521" s="97">
        <v>2</v>
      </c>
      <c r="B521" s="89">
        <v>9</v>
      </c>
      <c r="C521" s="89">
        <v>33</v>
      </c>
      <c r="D521" s="98">
        <v>2023</v>
      </c>
      <c r="E521" s="98">
        <v>6</v>
      </c>
      <c r="F521" s="101">
        <v>4</v>
      </c>
      <c r="G521" s="98">
        <v>5.3430208044993046</v>
      </c>
      <c r="H521" s="89"/>
      <c r="I521" s="63" t="s">
        <v>134</v>
      </c>
      <c r="L521" s="37"/>
    </row>
    <row r="522" spans="1:12" x14ac:dyDescent="0.35">
      <c r="A522" s="97">
        <v>2</v>
      </c>
      <c r="B522" s="89">
        <v>9</v>
      </c>
      <c r="C522" s="89">
        <v>33</v>
      </c>
      <c r="D522" s="98">
        <v>2023</v>
      </c>
      <c r="E522" s="98">
        <v>6</v>
      </c>
      <c r="F522" s="101">
        <v>5</v>
      </c>
      <c r="G522" s="98">
        <v>5.141246502410918</v>
      </c>
      <c r="H522" s="89"/>
      <c r="I522" s="63" t="s">
        <v>134</v>
      </c>
      <c r="L522" s="37"/>
    </row>
    <row r="523" spans="1:12" x14ac:dyDescent="0.35">
      <c r="A523" s="97">
        <v>2</v>
      </c>
      <c r="B523" s="89">
        <v>9</v>
      </c>
      <c r="C523" s="89">
        <v>33</v>
      </c>
      <c r="D523" s="98">
        <v>2023</v>
      </c>
      <c r="E523" s="98">
        <v>6</v>
      </c>
      <c r="F523" s="102">
        <v>6</v>
      </c>
      <c r="G523" s="98">
        <v>0.59876584805730337</v>
      </c>
      <c r="H523" s="89"/>
      <c r="I523" s="63" t="s">
        <v>134</v>
      </c>
      <c r="L523" s="37"/>
    </row>
    <row r="524" spans="1:12" x14ac:dyDescent="0.35">
      <c r="A524" s="97">
        <v>2</v>
      </c>
      <c r="B524" s="89">
        <v>9</v>
      </c>
      <c r="C524" s="89">
        <v>33</v>
      </c>
      <c r="D524" s="98">
        <v>2023</v>
      </c>
      <c r="E524" s="98">
        <v>6</v>
      </c>
      <c r="F524" s="102">
        <v>7</v>
      </c>
      <c r="G524" s="98">
        <v>5.6602786212054514</v>
      </c>
      <c r="H524" s="89"/>
      <c r="I524" s="63" t="s">
        <v>134</v>
      </c>
      <c r="L524" s="37"/>
    </row>
    <row r="525" spans="1:12" x14ac:dyDescent="0.35">
      <c r="A525" s="97">
        <v>2</v>
      </c>
      <c r="B525" s="89">
        <v>9</v>
      </c>
      <c r="C525" s="89">
        <v>33</v>
      </c>
      <c r="D525" s="98">
        <v>2023</v>
      </c>
      <c r="E525" s="98">
        <v>6</v>
      </c>
      <c r="F525" s="102">
        <v>8</v>
      </c>
      <c r="G525" s="98">
        <v>8.1737108960813991</v>
      </c>
      <c r="H525" s="89"/>
      <c r="I525" s="63" t="s">
        <v>134</v>
      </c>
      <c r="L525" s="37"/>
    </row>
    <row r="526" spans="1:12" x14ac:dyDescent="0.35">
      <c r="A526" s="97">
        <v>2</v>
      </c>
      <c r="B526" s="89">
        <v>9</v>
      </c>
      <c r="C526" s="89">
        <v>33</v>
      </c>
      <c r="D526" s="98">
        <v>2023</v>
      </c>
      <c r="E526" s="98">
        <v>6</v>
      </c>
      <c r="F526" s="102">
        <v>9</v>
      </c>
      <c r="G526" s="98">
        <v>2.9869888055021687</v>
      </c>
      <c r="H526" s="89"/>
      <c r="I526" s="63" t="s">
        <v>134</v>
      </c>
      <c r="L526" s="37"/>
    </row>
    <row r="527" spans="1:12" x14ac:dyDescent="0.35">
      <c r="A527" s="97">
        <v>2</v>
      </c>
      <c r="B527" s="89">
        <v>9</v>
      </c>
      <c r="C527" s="89">
        <v>33</v>
      </c>
      <c r="D527" s="98">
        <v>2023</v>
      </c>
      <c r="E527" s="98">
        <v>6</v>
      </c>
      <c r="F527" s="102">
        <v>10</v>
      </c>
      <c r="G527" s="98">
        <v>7.1947807828056805</v>
      </c>
      <c r="H527" s="89"/>
      <c r="I527" s="63" t="s">
        <v>134</v>
      </c>
      <c r="L527" s="37"/>
    </row>
    <row r="528" spans="1:12" x14ac:dyDescent="0.35">
      <c r="A528" s="97">
        <v>2</v>
      </c>
      <c r="B528" s="89">
        <v>9</v>
      </c>
      <c r="C528" s="89">
        <v>33</v>
      </c>
      <c r="D528" s="98">
        <v>2023</v>
      </c>
      <c r="E528" s="98">
        <v>6</v>
      </c>
      <c r="F528" s="102">
        <v>11</v>
      </c>
      <c r="G528" s="98">
        <v>13.980456702444663</v>
      </c>
      <c r="H528" s="89"/>
      <c r="I528" s="63" t="s">
        <v>134</v>
      </c>
      <c r="L528" s="37"/>
    </row>
    <row r="529" spans="1:12" x14ac:dyDescent="0.35">
      <c r="A529" s="97">
        <v>2</v>
      </c>
      <c r="B529" s="89">
        <v>9</v>
      </c>
      <c r="C529" s="89">
        <v>33</v>
      </c>
      <c r="D529" s="98">
        <v>2023</v>
      </c>
      <c r="E529" s="98">
        <v>6</v>
      </c>
      <c r="F529" s="102">
        <v>12</v>
      </c>
      <c r="G529" s="98">
        <v>1.6647833016890277</v>
      </c>
      <c r="H529" s="89"/>
      <c r="I529" s="63" t="s">
        <v>134</v>
      </c>
      <c r="L529" s="37"/>
    </row>
    <row r="530" spans="1:12" x14ac:dyDescent="0.35">
      <c r="A530" s="97">
        <v>2</v>
      </c>
      <c r="B530" s="89">
        <v>9</v>
      </c>
      <c r="C530" s="89">
        <v>33</v>
      </c>
      <c r="D530" s="98">
        <v>2023</v>
      </c>
      <c r="E530" s="98">
        <v>6</v>
      </c>
      <c r="F530" s="102">
        <v>13</v>
      </c>
      <c r="G530" s="98">
        <v>1.8662059699322064</v>
      </c>
      <c r="H530" s="89"/>
      <c r="I530" s="63" t="s">
        <v>134</v>
      </c>
      <c r="L530" s="37"/>
    </row>
    <row r="531" spans="1:12" x14ac:dyDescent="0.35">
      <c r="A531" s="97">
        <v>2</v>
      </c>
      <c r="B531" s="89">
        <v>9</v>
      </c>
      <c r="C531" s="89">
        <v>33</v>
      </c>
      <c r="D531" s="98">
        <v>2023</v>
      </c>
      <c r="E531" s="98">
        <v>6</v>
      </c>
      <c r="F531" s="102">
        <v>14</v>
      </c>
      <c r="G531" s="98">
        <v>1.2492690707135679</v>
      </c>
      <c r="H531" s="89"/>
      <c r="I531" s="63" t="s">
        <v>134</v>
      </c>
      <c r="L531" s="37"/>
    </row>
    <row r="532" spans="1:12" x14ac:dyDescent="0.35">
      <c r="A532" s="97">
        <v>2</v>
      </c>
      <c r="B532" s="89">
        <v>9</v>
      </c>
      <c r="C532" s="89">
        <v>33</v>
      </c>
      <c r="D532" s="98">
        <v>2023</v>
      </c>
      <c r="E532" s="98">
        <v>6</v>
      </c>
      <c r="F532" s="102">
        <v>15</v>
      </c>
      <c r="G532" s="98">
        <v>0.81561556181648043</v>
      </c>
      <c r="H532" s="89"/>
      <c r="I532" s="63" t="s">
        <v>134</v>
      </c>
      <c r="L532" s="37"/>
    </row>
    <row r="533" spans="1:12" x14ac:dyDescent="0.35">
      <c r="A533" s="97">
        <v>2</v>
      </c>
      <c r="B533" s="89">
        <v>9</v>
      </c>
      <c r="C533" s="89">
        <v>33</v>
      </c>
      <c r="D533" s="98">
        <v>2023</v>
      </c>
      <c r="E533" s="98">
        <v>6</v>
      </c>
      <c r="F533" s="102">
        <v>16</v>
      </c>
      <c r="G533" s="98">
        <v>6.4542027899372405</v>
      </c>
      <c r="H533" s="89"/>
      <c r="I533" s="63" t="s">
        <v>134</v>
      </c>
      <c r="L533" s="37"/>
    </row>
    <row r="534" spans="1:12" x14ac:dyDescent="0.35">
      <c r="A534" s="97">
        <v>2</v>
      </c>
      <c r="B534" s="89">
        <v>9</v>
      </c>
      <c r="C534" s="89">
        <v>33</v>
      </c>
      <c r="D534" s="98">
        <v>2023</v>
      </c>
      <c r="E534" s="98">
        <v>6</v>
      </c>
      <c r="F534" s="102">
        <v>17</v>
      </c>
      <c r="G534" s="98">
        <v>0.15231455291565754</v>
      </c>
      <c r="H534" s="89"/>
      <c r="I534" s="63" t="s">
        <v>134</v>
      </c>
      <c r="L534" s="37"/>
    </row>
    <row r="535" spans="1:12" x14ac:dyDescent="0.35">
      <c r="A535" s="97">
        <v>2</v>
      </c>
      <c r="B535" s="89">
        <v>9</v>
      </c>
      <c r="C535" s="89">
        <v>33</v>
      </c>
      <c r="D535" s="98">
        <v>2023</v>
      </c>
      <c r="E535" s="98">
        <v>6</v>
      </c>
      <c r="F535" s="102">
        <v>18</v>
      </c>
      <c r="G535" s="98">
        <v>6.2191805904535125</v>
      </c>
      <c r="H535" s="89"/>
      <c r="I535" s="63" t="s">
        <v>134</v>
      </c>
      <c r="L535" s="37"/>
    </row>
    <row r="536" spans="1:12" x14ac:dyDescent="0.35">
      <c r="A536" s="97">
        <v>2</v>
      </c>
      <c r="B536" s="89">
        <v>9</v>
      </c>
      <c r="C536" s="89">
        <v>33</v>
      </c>
      <c r="D536" s="98">
        <v>2023</v>
      </c>
      <c r="E536" s="98">
        <v>6</v>
      </c>
      <c r="F536" s="102">
        <v>19</v>
      </c>
      <c r="G536" s="98">
        <v>11.203194031014759</v>
      </c>
      <c r="H536" s="89"/>
      <c r="I536" s="63" t="s">
        <v>134</v>
      </c>
      <c r="L536" s="37"/>
    </row>
    <row r="537" spans="1:12" x14ac:dyDescent="0.35">
      <c r="A537" s="97">
        <v>2</v>
      </c>
      <c r="B537" s="89">
        <v>9</v>
      </c>
      <c r="C537" s="89">
        <v>34</v>
      </c>
      <c r="D537" s="98">
        <v>2023</v>
      </c>
      <c r="E537" s="98">
        <v>6</v>
      </c>
      <c r="F537" s="102">
        <v>1</v>
      </c>
      <c r="G537" s="98">
        <v>205.43205474329801</v>
      </c>
      <c r="H537" s="89"/>
      <c r="I537" s="63" t="s">
        <v>134</v>
      </c>
      <c r="L537" s="37"/>
    </row>
    <row r="538" spans="1:12" x14ac:dyDescent="0.35">
      <c r="A538" s="97">
        <v>2</v>
      </c>
      <c r="B538" s="89">
        <v>9</v>
      </c>
      <c r="C538" s="89">
        <v>34</v>
      </c>
      <c r="D538" s="98">
        <v>2023</v>
      </c>
      <c r="E538" s="98">
        <v>6</v>
      </c>
      <c r="F538" s="102">
        <v>2</v>
      </c>
      <c r="G538" s="98">
        <v>57.848977309911298</v>
      </c>
      <c r="H538" s="89"/>
      <c r="I538" s="63" t="s">
        <v>134</v>
      </c>
      <c r="L538" s="37"/>
    </row>
    <row r="539" spans="1:12" x14ac:dyDescent="0.35">
      <c r="A539" s="97">
        <v>2</v>
      </c>
      <c r="B539" s="89">
        <v>9</v>
      </c>
      <c r="C539" s="89">
        <v>34</v>
      </c>
      <c r="D539" s="98">
        <v>2023</v>
      </c>
      <c r="E539" s="98">
        <v>6</v>
      </c>
      <c r="F539" s="102">
        <v>3</v>
      </c>
      <c r="G539" s="98">
        <v>80.464685228862393</v>
      </c>
      <c r="H539" s="89"/>
      <c r="I539" s="63" t="s">
        <v>134</v>
      </c>
      <c r="L539" s="37"/>
    </row>
    <row r="540" spans="1:12" x14ac:dyDescent="0.35">
      <c r="A540" s="97">
        <v>2</v>
      </c>
      <c r="B540" s="89">
        <v>9</v>
      </c>
      <c r="C540" s="89">
        <v>34</v>
      </c>
      <c r="D540" s="98">
        <v>2023</v>
      </c>
      <c r="E540" s="98">
        <v>6</v>
      </c>
      <c r="F540" s="102">
        <v>4</v>
      </c>
      <c r="G540" s="98">
        <v>106.529527735389</v>
      </c>
      <c r="H540" s="89"/>
      <c r="I540" s="63" t="s">
        <v>134</v>
      </c>
      <c r="L540" s="37"/>
    </row>
    <row r="541" spans="1:12" x14ac:dyDescent="0.35">
      <c r="A541" s="97">
        <v>2</v>
      </c>
      <c r="B541" s="89">
        <v>9</v>
      </c>
      <c r="C541" s="89">
        <v>34</v>
      </c>
      <c r="D541" s="98">
        <v>2023</v>
      </c>
      <c r="E541" s="98">
        <v>6</v>
      </c>
      <c r="F541" s="102">
        <v>5</v>
      </c>
      <c r="G541" s="98">
        <v>118.263750856152</v>
      </c>
      <c r="H541" s="89"/>
      <c r="I541" s="63" t="s">
        <v>134</v>
      </c>
      <c r="L541" s="37"/>
    </row>
    <row r="542" spans="1:12" x14ac:dyDescent="0.35">
      <c r="A542" s="97">
        <v>2</v>
      </c>
      <c r="B542" s="89">
        <v>9</v>
      </c>
      <c r="C542" s="89">
        <v>34</v>
      </c>
      <c r="D542" s="98">
        <v>2023</v>
      </c>
      <c r="E542" s="98">
        <v>6</v>
      </c>
      <c r="F542" s="102">
        <v>6</v>
      </c>
      <c r="G542" s="98">
        <v>93.680455676191201</v>
      </c>
      <c r="H542" s="89"/>
      <c r="I542" s="63" t="s">
        <v>134</v>
      </c>
      <c r="L542" s="37"/>
    </row>
    <row r="543" spans="1:12" x14ac:dyDescent="0.35">
      <c r="A543" s="97">
        <v>2</v>
      </c>
      <c r="B543" s="89">
        <v>9</v>
      </c>
      <c r="C543" s="89">
        <v>34</v>
      </c>
      <c r="D543" s="98">
        <v>2023</v>
      </c>
      <c r="E543" s="98">
        <v>6</v>
      </c>
      <c r="F543" s="102">
        <v>7</v>
      </c>
      <c r="G543" s="98">
        <v>115.732116931493</v>
      </c>
      <c r="H543" s="89"/>
      <c r="I543" s="63" t="s">
        <v>134</v>
      </c>
      <c r="L543" s="37"/>
    </row>
    <row r="544" spans="1:12" x14ac:dyDescent="0.35">
      <c r="A544" s="97">
        <v>2</v>
      </c>
      <c r="B544" s="89">
        <v>9</v>
      </c>
      <c r="C544" s="89">
        <v>34</v>
      </c>
      <c r="D544" s="98">
        <v>2023</v>
      </c>
      <c r="E544" s="98">
        <v>6</v>
      </c>
      <c r="F544" s="102">
        <v>8</v>
      </c>
      <c r="G544" s="98">
        <v>298.23325991137301</v>
      </c>
      <c r="H544" s="89"/>
      <c r="I544" s="63" t="s">
        <v>134</v>
      </c>
      <c r="L544" s="37"/>
    </row>
    <row r="545" spans="1:13" x14ac:dyDescent="0.35">
      <c r="A545" s="97">
        <v>2</v>
      </c>
      <c r="B545" s="89">
        <v>9</v>
      </c>
      <c r="C545" s="89">
        <v>34</v>
      </c>
      <c r="D545" s="98">
        <v>2023</v>
      </c>
      <c r="E545" s="98">
        <v>6</v>
      </c>
      <c r="F545" s="102">
        <v>9</v>
      </c>
      <c r="G545" s="98">
        <v>128.400464356002</v>
      </c>
      <c r="H545" s="89"/>
      <c r="I545" s="63" t="s">
        <v>134</v>
      </c>
      <c r="L545" s="37"/>
    </row>
    <row r="546" spans="1:13" x14ac:dyDescent="0.35">
      <c r="A546" s="97">
        <v>2</v>
      </c>
      <c r="B546" s="89">
        <v>9</v>
      </c>
      <c r="C546" s="89">
        <v>34</v>
      </c>
      <c r="D546" s="98">
        <v>2023</v>
      </c>
      <c r="E546" s="98">
        <v>6</v>
      </c>
      <c r="F546" s="102">
        <v>10</v>
      </c>
      <c r="G546" s="98">
        <v>334.03717015769098</v>
      </c>
      <c r="H546" s="89"/>
      <c r="I546" s="63" t="s">
        <v>134</v>
      </c>
      <c r="L546" s="37"/>
    </row>
    <row r="547" spans="1:13" x14ac:dyDescent="0.35">
      <c r="A547" s="97">
        <v>2</v>
      </c>
      <c r="B547" s="89">
        <v>9</v>
      </c>
      <c r="C547" s="89">
        <v>34</v>
      </c>
      <c r="D547" s="98">
        <v>2023</v>
      </c>
      <c r="E547" s="98">
        <v>6</v>
      </c>
      <c r="F547" s="102">
        <v>11</v>
      </c>
      <c r="G547" s="98">
        <v>459.99920187397498</v>
      </c>
      <c r="H547" s="89"/>
      <c r="I547" s="63" t="s">
        <v>134</v>
      </c>
      <c r="L547" s="37"/>
    </row>
    <row r="548" spans="1:13" x14ac:dyDescent="0.35">
      <c r="A548" s="97">
        <v>2</v>
      </c>
      <c r="B548" s="89">
        <v>9</v>
      </c>
      <c r="C548" s="89">
        <v>34</v>
      </c>
      <c r="D548" s="98">
        <v>2023</v>
      </c>
      <c r="E548" s="98">
        <v>6</v>
      </c>
      <c r="F548" s="102">
        <v>12</v>
      </c>
      <c r="G548" s="98">
        <v>164.319258573996</v>
      </c>
      <c r="H548" s="89"/>
      <c r="I548" s="63" t="s">
        <v>134</v>
      </c>
      <c r="L548" s="37"/>
    </row>
    <row r="549" spans="1:13" x14ac:dyDescent="0.35">
      <c r="A549" s="97">
        <v>2</v>
      </c>
      <c r="B549" s="89">
        <v>9</v>
      </c>
      <c r="C549" s="89">
        <v>34</v>
      </c>
      <c r="D549" s="98">
        <v>2023</v>
      </c>
      <c r="E549" s="98">
        <v>6</v>
      </c>
      <c r="F549" s="102">
        <v>13</v>
      </c>
      <c r="G549" s="98">
        <v>167.92033323465299</v>
      </c>
      <c r="H549" s="89"/>
      <c r="I549" s="63" t="s">
        <v>134</v>
      </c>
      <c r="L549" s="37"/>
    </row>
    <row r="550" spans="1:13" x14ac:dyDescent="0.35">
      <c r="A550" s="97">
        <v>2</v>
      </c>
      <c r="B550" s="89">
        <v>9</v>
      </c>
      <c r="C550" s="89">
        <v>34</v>
      </c>
      <c r="D550" s="98">
        <v>2023</v>
      </c>
      <c r="E550" s="98">
        <v>6</v>
      </c>
      <c r="F550" s="102">
        <v>14</v>
      </c>
      <c r="G550" s="98">
        <v>16.471475060536001</v>
      </c>
      <c r="H550" s="89"/>
      <c r="I550" s="63" t="s">
        <v>134</v>
      </c>
      <c r="L550" s="37"/>
    </row>
    <row r="551" spans="1:13" x14ac:dyDescent="0.35">
      <c r="A551" s="97">
        <v>2</v>
      </c>
      <c r="B551" s="89">
        <v>9</v>
      </c>
      <c r="C551" s="89">
        <v>34</v>
      </c>
      <c r="D551" s="98">
        <v>2023</v>
      </c>
      <c r="E551" s="98">
        <v>6</v>
      </c>
      <c r="F551" s="102">
        <v>15</v>
      </c>
      <c r="G551" s="98">
        <v>27.0197977230888</v>
      </c>
      <c r="H551" s="89"/>
      <c r="I551" s="63" t="s">
        <v>134</v>
      </c>
      <c r="L551" s="37"/>
    </row>
    <row r="552" spans="1:13" x14ac:dyDescent="0.35">
      <c r="A552" s="97">
        <v>2</v>
      </c>
      <c r="B552" s="89">
        <v>9</v>
      </c>
      <c r="C552" s="89">
        <v>34</v>
      </c>
      <c r="D552" s="98">
        <v>2023</v>
      </c>
      <c r="E552" s="98">
        <v>6</v>
      </c>
      <c r="F552" s="102">
        <v>16</v>
      </c>
      <c r="G552" s="98">
        <v>100.51397833788501</v>
      </c>
      <c r="H552" s="89"/>
      <c r="I552" s="63" t="s">
        <v>134</v>
      </c>
      <c r="L552" s="37"/>
    </row>
    <row r="553" spans="1:13" x14ac:dyDescent="0.35">
      <c r="A553" s="97">
        <v>2</v>
      </c>
      <c r="B553" s="89">
        <v>9</v>
      </c>
      <c r="C553" s="89">
        <v>34</v>
      </c>
      <c r="D553" s="98">
        <v>2023</v>
      </c>
      <c r="E553" s="98">
        <v>6</v>
      </c>
      <c r="F553" s="102">
        <v>17</v>
      </c>
      <c r="G553" s="98">
        <v>6.8265289385118697</v>
      </c>
      <c r="H553" s="89"/>
      <c r="I553" s="63" t="s">
        <v>134</v>
      </c>
      <c r="L553" s="37"/>
    </row>
    <row r="554" spans="1:13" x14ac:dyDescent="0.35">
      <c r="A554" s="97">
        <v>2</v>
      </c>
      <c r="B554" s="89">
        <v>9</v>
      </c>
      <c r="C554" s="89">
        <v>34</v>
      </c>
      <c r="D554" s="98">
        <v>2023</v>
      </c>
      <c r="E554" s="98">
        <v>6</v>
      </c>
      <c r="F554" s="102">
        <v>18</v>
      </c>
      <c r="G554" s="98">
        <v>105.826130658314</v>
      </c>
      <c r="H554" s="89"/>
      <c r="I554" s="63" t="s">
        <v>134</v>
      </c>
      <c r="L554" s="37"/>
    </row>
    <row r="555" spans="1:13" x14ac:dyDescent="0.35">
      <c r="A555" s="97">
        <v>2</v>
      </c>
      <c r="B555" s="89">
        <v>9</v>
      </c>
      <c r="C555" s="89">
        <v>34</v>
      </c>
      <c r="D555" s="98">
        <v>2023</v>
      </c>
      <c r="E555" s="98">
        <v>6</v>
      </c>
      <c r="F555" s="102">
        <v>19</v>
      </c>
      <c r="G555" s="98">
        <v>166.32786774766601</v>
      </c>
      <c r="H555" s="89"/>
      <c r="I555" s="63" t="s">
        <v>134</v>
      </c>
      <c r="L555" s="37"/>
    </row>
    <row r="556" spans="1:13" s="38" customFormat="1" x14ac:dyDescent="0.35">
      <c r="A556" s="53">
        <v>3</v>
      </c>
      <c r="B556" s="53">
        <v>10</v>
      </c>
      <c r="C556" s="89">
        <v>35</v>
      </c>
      <c r="D556" s="53">
        <v>2021</v>
      </c>
      <c r="E556" s="53">
        <v>1</v>
      </c>
      <c r="F556" s="53">
        <v>1</v>
      </c>
      <c r="G556" s="103">
        <v>9.5563527106109323</v>
      </c>
      <c r="H556" s="53"/>
      <c r="I556" s="53" t="s">
        <v>119</v>
      </c>
      <c r="J556" s="36"/>
      <c r="K556" s="36"/>
      <c r="L556" s="37"/>
      <c r="M556" s="36"/>
    </row>
    <row r="557" spans="1:13" x14ac:dyDescent="0.35">
      <c r="A557" s="53">
        <v>3</v>
      </c>
      <c r="B557" s="53">
        <v>10</v>
      </c>
      <c r="C557" s="89">
        <v>35</v>
      </c>
      <c r="D557" s="53">
        <v>2021</v>
      </c>
      <c r="E557" s="53">
        <v>1</v>
      </c>
      <c r="F557" s="53">
        <v>2</v>
      </c>
      <c r="G557" s="103">
        <v>10.142045336754096</v>
      </c>
      <c r="H557" s="53"/>
      <c r="I557" s="53" t="s">
        <v>119</v>
      </c>
      <c r="L557" s="37"/>
    </row>
    <row r="558" spans="1:13" x14ac:dyDescent="0.35">
      <c r="A558" s="53">
        <v>3</v>
      </c>
      <c r="B558" s="53">
        <v>10</v>
      </c>
      <c r="C558" s="89">
        <v>35</v>
      </c>
      <c r="D558" s="53">
        <v>2021</v>
      </c>
      <c r="E558" s="53">
        <v>1</v>
      </c>
      <c r="F558" s="53">
        <v>3</v>
      </c>
      <c r="G558" s="103">
        <v>30.336886759251826</v>
      </c>
      <c r="H558" s="53"/>
      <c r="I558" s="53" t="s">
        <v>119</v>
      </c>
      <c r="L558" s="37"/>
    </row>
    <row r="559" spans="1:13" x14ac:dyDescent="0.35">
      <c r="A559" s="53">
        <v>3</v>
      </c>
      <c r="B559" s="53">
        <v>10</v>
      </c>
      <c r="C559" s="89">
        <v>35</v>
      </c>
      <c r="D559" s="53">
        <v>2021</v>
      </c>
      <c r="E559" s="53">
        <v>1</v>
      </c>
      <c r="F559" s="53">
        <v>4</v>
      </c>
      <c r="G559" s="103">
        <v>28.184834783699692</v>
      </c>
      <c r="H559" s="53"/>
      <c r="I559" s="53" t="s">
        <v>119</v>
      </c>
      <c r="L559" s="37"/>
    </row>
    <row r="560" spans="1:13" x14ac:dyDescent="0.35">
      <c r="A560" s="53">
        <v>3</v>
      </c>
      <c r="B560" s="53">
        <v>10</v>
      </c>
      <c r="C560" s="89">
        <v>35</v>
      </c>
      <c r="D560" s="53">
        <v>2021</v>
      </c>
      <c r="E560" s="53">
        <v>1</v>
      </c>
      <c r="F560" s="53">
        <v>5</v>
      </c>
      <c r="G560" s="103">
        <v>31.031171696816877</v>
      </c>
      <c r="H560" s="53"/>
      <c r="I560" s="53" t="s">
        <v>119</v>
      </c>
      <c r="L560" s="37"/>
    </row>
    <row r="561" spans="1:12" x14ac:dyDescent="0.35">
      <c r="A561" s="53">
        <v>3</v>
      </c>
      <c r="B561" s="53">
        <v>10</v>
      </c>
      <c r="C561" s="89">
        <v>35</v>
      </c>
      <c r="D561" s="53">
        <v>2021</v>
      </c>
      <c r="E561" s="53">
        <v>1</v>
      </c>
      <c r="F561" s="53">
        <v>6</v>
      </c>
      <c r="G561" s="103">
        <v>31.406744839781975</v>
      </c>
      <c r="H561" s="53"/>
      <c r="I561" s="53" t="s">
        <v>119</v>
      </c>
      <c r="L561" s="37"/>
    </row>
    <row r="562" spans="1:12" x14ac:dyDescent="0.35">
      <c r="A562" s="53">
        <v>3</v>
      </c>
      <c r="B562" s="53">
        <v>10</v>
      </c>
      <c r="C562" s="89">
        <v>35</v>
      </c>
      <c r="D562" s="53">
        <v>2021</v>
      </c>
      <c r="E562" s="53">
        <v>1</v>
      </c>
      <c r="F562" s="53">
        <v>7</v>
      </c>
      <c r="G562" s="103">
        <v>29.979906271651668</v>
      </c>
      <c r="H562" s="53"/>
      <c r="I562" s="53" t="s">
        <v>119</v>
      </c>
      <c r="L562" s="37"/>
    </row>
    <row r="563" spans="1:12" x14ac:dyDescent="0.35">
      <c r="A563" s="53">
        <v>3</v>
      </c>
      <c r="B563" s="53">
        <v>10</v>
      </c>
      <c r="C563" s="89">
        <v>35</v>
      </c>
      <c r="D563" s="53">
        <v>2021</v>
      </c>
      <c r="E563" s="53">
        <v>1</v>
      </c>
      <c r="F563" s="53">
        <v>8</v>
      </c>
      <c r="G563" s="103">
        <v>20.981653101758745</v>
      </c>
      <c r="H563" s="53"/>
      <c r="I563" s="53" t="s">
        <v>119</v>
      </c>
      <c r="L563" s="37"/>
    </row>
    <row r="564" spans="1:12" x14ac:dyDescent="0.35">
      <c r="A564" s="53">
        <v>3</v>
      </c>
      <c r="B564" s="53">
        <v>10</v>
      </c>
      <c r="C564" s="89">
        <v>35</v>
      </c>
      <c r="D564" s="53">
        <v>2021</v>
      </c>
      <c r="E564" s="53">
        <v>1</v>
      </c>
      <c r="F564" s="53">
        <v>9</v>
      </c>
      <c r="G564" s="103">
        <v>11.350777772043452</v>
      </c>
      <c r="H564" s="53"/>
      <c r="I564" s="53" t="s">
        <v>119</v>
      </c>
      <c r="L564" s="37"/>
    </row>
    <row r="565" spans="1:12" x14ac:dyDescent="0.35">
      <c r="A565" s="53">
        <v>3</v>
      </c>
      <c r="B565" s="53">
        <v>10</v>
      </c>
      <c r="C565" s="89">
        <v>35</v>
      </c>
      <c r="D565" s="53">
        <v>2021</v>
      </c>
      <c r="E565" s="53">
        <v>1</v>
      </c>
      <c r="F565" s="53">
        <v>10</v>
      </c>
      <c r="G565" s="103">
        <v>16.060061341278193</v>
      </c>
      <c r="H565" s="53"/>
      <c r="I565" s="53" t="s">
        <v>119</v>
      </c>
      <c r="L565" s="37"/>
    </row>
    <row r="566" spans="1:12" x14ac:dyDescent="0.35">
      <c r="A566" s="53">
        <v>3</v>
      </c>
      <c r="B566" s="53">
        <v>10</v>
      </c>
      <c r="C566" s="89">
        <v>35</v>
      </c>
      <c r="D566" s="53">
        <v>2021</v>
      </c>
      <c r="E566" s="53">
        <v>1</v>
      </c>
      <c r="F566" s="53">
        <v>11</v>
      </c>
      <c r="G566" s="103">
        <v>13.438332428541971</v>
      </c>
      <c r="H566" s="53"/>
      <c r="I566" s="53" t="s">
        <v>119</v>
      </c>
      <c r="L566" s="37"/>
    </row>
    <row r="567" spans="1:12" x14ac:dyDescent="0.35">
      <c r="A567" s="53">
        <v>3</v>
      </c>
      <c r="B567" s="53">
        <v>10</v>
      </c>
      <c r="C567" s="89">
        <v>35</v>
      </c>
      <c r="D567" s="53">
        <v>2021</v>
      </c>
      <c r="E567" s="53">
        <v>1</v>
      </c>
      <c r="F567" s="53">
        <v>12</v>
      </c>
      <c r="G567" s="103">
        <v>12.354575872289606</v>
      </c>
      <c r="H567" s="53"/>
      <c r="I567" s="53" t="s">
        <v>119</v>
      </c>
      <c r="L567" s="37"/>
    </row>
    <row r="568" spans="1:12" x14ac:dyDescent="0.35">
      <c r="A568" s="53">
        <v>3</v>
      </c>
      <c r="B568" s="53">
        <v>10</v>
      </c>
      <c r="C568" s="89">
        <v>35</v>
      </c>
      <c r="D568" s="53">
        <v>2021</v>
      </c>
      <c r="E568" s="53">
        <v>1</v>
      </c>
      <c r="F568" s="53">
        <v>13</v>
      </c>
      <c r="G568" s="103">
        <v>9.07635513871287</v>
      </c>
      <c r="H568" s="53"/>
      <c r="I568" s="53" t="s">
        <v>119</v>
      </c>
      <c r="L568" s="37"/>
    </row>
    <row r="569" spans="1:12" x14ac:dyDescent="0.35">
      <c r="A569" s="53">
        <v>3</v>
      </c>
      <c r="B569" s="53">
        <v>10</v>
      </c>
      <c r="C569" s="89">
        <v>35</v>
      </c>
      <c r="D569" s="53">
        <v>2021</v>
      </c>
      <c r="E569" s="53">
        <v>1</v>
      </c>
      <c r="F569" s="53">
        <v>14</v>
      </c>
      <c r="G569" s="103">
        <v>32.411644949811667</v>
      </c>
      <c r="H569" s="53"/>
      <c r="I569" s="53" t="s">
        <v>119</v>
      </c>
      <c r="L569" s="37"/>
    </row>
    <row r="570" spans="1:12" x14ac:dyDescent="0.35">
      <c r="A570" s="53">
        <v>3</v>
      </c>
      <c r="B570" s="53">
        <v>10</v>
      </c>
      <c r="C570" s="89">
        <v>35</v>
      </c>
      <c r="D570" s="53">
        <v>2021</v>
      </c>
      <c r="E570" s="53">
        <v>1</v>
      </c>
      <c r="F570" s="53">
        <v>15</v>
      </c>
      <c r="G570" s="103">
        <v>14.950838614815796</v>
      </c>
      <c r="H570" s="53"/>
      <c r="I570" s="53" t="s">
        <v>119</v>
      </c>
      <c r="L570" s="37"/>
    </row>
    <row r="571" spans="1:12" x14ac:dyDescent="0.35">
      <c r="A571" s="53">
        <v>3</v>
      </c>
      <c r="B571" s="53">
        <v>10</v>
      </c>
      <c r="C571" s="89">
        <v>35</v>
      </c>
      <c r="D571" s="53">
        <v>2021</v>
      </c>
      <c r="E571" s="53">
        <v>1</v>
      </c>
      <c r="F571" s="53">
        <v>16</v>
      </c>
      <c r="G571" s="103">
        <v>19.098754929611786</v>
      </c>
      <c r="H571" s="53"/>
      <c r="I571" s="53" t="s">
        <v>119</v>
      </c>
      <c r="L571" s="37"/>
    </row>
    <row r="572" spans="1:12" x14ac:dyDescent="0.35">
      <c r="A572" s="53">
        <v>3</v>
      </c>
      <c r="B572" s="53">
        <v>10</v>
      </c>
      <c r="C572" s="89">
        <v>35</v>
      </c>
      <c r="D572" s="53">
        <v>2021</v>
      </c>
      <c r="E572" s="53">
        <v>1</v>
      </c>
      <c r="F572" s="53">
        <v>17</v>
      </c>
      <c r="G572" s="103">
        <v>26.23250047463539</v>
      </c>
      <c r="H572" s="53"/>
      <c r="I572" s="53" t="s">
        <v>119</v>
      </c>
      <c r="L572" s="37"/>
    </row>
    <row r="573" spans="1:12" x14ac:dyDescent="0.35">
      <c r="A573" s="53">
        <v>3</v>
      </c>
      <c r="B573" s="53">
        <v>10</v>
      </c>
      <c r="C573" s="89">
        <v>35</v>
      </c>
      <c r="D573" s="53">
        <v>2021</v>
      </c>
      <c r="E573" s="53">
        <v>1</v>
      </c>
      <c r="F573" s="53">
        <v>18</v>
      </c>
      <c r="G573" s="103">
        <v>31.505589334960117</v>
      </c>
      <c r="H573" s="53"/>
      <c r="I573" s="53" t="s">
        <v>119</v>
      </c>
      <c r="L573" s="37"/>
    </row>
    <row r="574" spans="1:12" x14ac:dyDescent="0.35">
      <c r="A574" s="53">
        <v>3</v>
      </c>
      <c r="B574" s="53">
        <v>10</v>
      </c>
      <c r="C574" s="89">
        <v>35</v>
      </c>
      <c r="D574" s="53">
        <v>2021</v>
      </c>
      <c r="E574" s="53">
        <v>1</v>
      </c>
      <c r="F574" s="53">
        <v>19</v>
      </c>
      <c r="G574" s="103">
        <v>33.409951797417918</v>
      </c>
      <c r="H574" s="53"/>
      <c r="I574" s="53" t="s">
        <v>119</v>
      </c>
      <c r="L574" s="37"/>
    </row>
    <row r="575" spans="1:12" x14ac:dyDescent="0.35">
      <c r="A575" s="53">
        <v>3</v>
      </c>
      <c r="B575" s="53">
        <v>10</v>
      </c>
      <c r="C575" s="89">
        <v>36</v>
      </c>
      <c r="D575" s="53">
        <v>2021</v>
      </c>
      <c r="E575" s="53">
        <v>1</v>
      </c>
      <c r="F575" s="53">
        <v>1</v>
      </c>
      <c r="G575" s="90">
        <v>11.155950053432587</v>
      </c>
      <c r="H575" s="53"/>
      <c r="I575" s="53" t="s">
        <v>119</v>
      </c>
      <c r="L575" s="37"/>
    </row>
    <row r="576" spans="1:12" x14ac:dyDescent="0.35">
      <c r="A576" s="53">
        <v>3</v>
      </c>
      <c r="B576" s="53">
        <v>10</v>
      </c>
      <c r="C576" s="89">
        <v>36</v>
      </c>
      <c r="D576" s="53">
        <v>2021</v>
      </c>
      <c r="E576" s="53">
        <v>1</v>
      </c>
      <c r="F576" s="53">
        <v>2</v>
      </c>
      <c r="G576" s="90">
        <v>6.8481387279788306</v>
      </c>
      <c r="H576" s="53"/>
      <c r="I576" s="53" t="s">
        <v>119</v>
      </c>
      <c r="L576" s="37"/>
    </row>
    <row r="577" spans="1:12" x14ac:dyDescent="0.35">
      <c r="A577" s="53">
        <v>3</v>
      </c>
      <c r="B577" s="53">
        <v>10</v>
      </c>
      <c r="C577" s="89">
        <v>36</v>
      </c>
      <c r="D577" s="53">
        <v>2021</v>
      </c>
      <c r="E577" s="53">
        <v>1</v>
      </c>
      <c r="F577" s="53">
        <v>3</v>
      </c>
      <c r="G577" s="90">
        <v>20.543353180043876</v>
      </c>
      <c r="H577" s="53"/>
      <c r="I577" s="53" t="s">
        <v>119</v>
      </c>
      <c r="L577" s="37"/>
    </row>
    <row r="578" spans="1:12" x14ac:dyDescent="0.35">
      <c r="A578" s="53">
        <v>3</v>
      </c>
      <c r="B578" s="53">
        <v>10</v>
      </c>
      <c r="C578" s="89">
        <v>36</v>
      </c>
      <c r="D578" s="53">
        <v>2021</v>
      </c>
      <c r="E578" s="53">
        <v>1</v>
      </c>
      <c r="F578" s="53">
        <v>4</v>
      </c>
      <c r="G578" s="90">
        <v>32.030861162379651</v>
      </c>
      <c r="H578" s="53"/>
      <c r="I578" s="53" t="s">
        <v>119</v>
      </c>
      <c r="L578" s="37"/>
    </row>
    <row r="579" spans="1:12" x14ac:dyDescent="0.35">
      <c r="A579" s="53">
        <v>3</v>
      </c>
      <c r="B579" s="53">
        <v>10</v>
      </c>
      <c r="C579" s="89">
        <v>36</v>
      </c>
      <c r="D579" s="53">
        <v>2021</v>
      </c>
      <c r="E579" s="53">
        <v>1</v>
      </c>
      <c r="F579" s="53">
        <v>5</v>
      </c>
      <c r="G579" s="90">
        <v>35.740478885786104</v>
      </c>
      <c r="H579" s="53"/>
      <c r="I579" s="53" t="s">
        <v>119</v>
      </c>
      <c r="L579" s="37"/>
    </row>
    <row r="580" spans="1:12" x14ac:dyDescent="0.35">
      <c r="A580" s="53">
        <v>3</v>
      </c>
      <c r="B580" s="53">
        <v>10</v>
      </c>
      <c r="C580" s="89">
        <v>36</v>
      </c>
      <c r="D580" s="53">
        <v>2021</v>
      </c>
      <c r="E580" s="53">
        <v>1</v>
      </c>
      <c r="F580" s="53">
        <v>6</v>
      </c>
      <c r="G580" s="90">
        <v>27.746137762175593</v>
      </c>
      <c r="H580" s="53"/>
      <c r="I580" s="53" t="s">
        <v>119</v>
      </c>
      <c r="L580" s="37"/>
    </row>
    <row r="581" spans="1:12" x14ac:dyDescent="0.35">
      <c r="A581" s="53">
        <v>3</v>
      </c>
      <c r="B581" s="53">
        <v>10</v>
      </c>
      <c r="C581" s="89">
        <v>36</v>
      </c>
      <c r="D581" s="53">
        <v>2021</v>
      </c>
      <c r="E581" s="53">
        <v>1</v>
      </c>
      <c r="F581" s="53">
        <v>7</v>
      </c>
      <c r="G581" s="90">
        <v>33.541907288227804</v>
      </c>
      <c r="H581" s="53"/>
      <c r="I581" s="53" t="s">
        <v>119</v>
      </c>
      <c r="L581" s="37"/>
    </row>
    <row r="582" spans="1:12" x14ac:dyDescent="0.35">
      <c r="A582" s="53">
        <v>3</v>
      </c>
      <c r="B582" s="53">
        <v>10</v>
      </c>
      <c r="C582" s="89">
        <v>36</v>
      </c>
      <c r="D582" s="53">
        <v>2021</v>
      </c>
      <c r="E582" s="53">
        <v>1</v>
      </c>
      <c r="F582" s="53">
        <v>8</v>
      </c>
      <c r="G582" s="90">
        <v>26.281111895073472</v>
      </c>
      <c r="H582" s="53"/>
      <c r="I582" s="53" t="s">
        <v>119</v>
      </c>
      <c r="L582" s="37"/>
    </row>
    <row r="583" spans="1:12" x14ac:dyDescent="0.35">
      <c r="A583" s="53">
        <v>3</v>
      </c>
      <c r="B583" s="53">
        <v>10</v>
      </c>
      <c r="C583" s="89">
        <v>36</v>
      </c>
      <c r="D583" s="53">
        <v>2021</v>
      </c>
      <c r="E583" s="53">
        <v>1</v>
      </c>
      <c r="F583" s="53">
        <v>9</v>
      </c>
      <c r="G583" s="90">
        <v>18.7751232783597</v>
      </c>
      <c r="H583" s="53"/>
      <c r="I583" s="53" t="s">
        <v>119</v>
      </c>
      <c r="L583" s="37"/>
    </row>
    <row r="584" spans="1:12" x14ac:dyDescent="0.35">
      <c r="A584" s="53">
        <v>3</v>
      </c>
      <c r="B584" s="53">
        <v>10</v>
      </c>
      <c r="C584" s="89">
        <v>36</v>
      </c>
      <c r="D584" s="53">
        <v>2021</v>
      </c>
      <c r="E584" s="53">
        <v>1</v>
      </c>
      <c r="F584" s="53">
        <v>10</v>
      </c>
      <c r="G584" s="90">
        <v>20.353516596417087</v>
      </c>
      <c r="H584" s="53"/>
      <c r="I584" s="53" t="s">
        <v>119</v>
      </c>
      <c r="L584" s="37"/>
    </row>
    <row r="585" spans="1:12" x14ac:dyDescent="0.35">
      <c r="A585" s="53">
        <v>3</v>
      </c>
      <c r="B585" s="53">
        <v>10</v>
      </c>
      <c r="C585" s="89">
        <v>36</v>
      </c>
      <c r="D585" s="53">
        <v>2021</v>
      </c>
      <c r="E585" s="53">
        <v>1</v>
      </c>
      <c r="F585" s="53">
        <v>11</v>
      </c>
      <c r="G585" s="90">
        <v>18.257377281912159</v>
      </c>
      <c r="H585" s="53"/>
      <c r="I585" s="53" t="s">
        <v>119</v>
      </c>
      <c r="L585" s="37"/>
    </row>
    <row r="586" spans="1:12" x14ac:dyDescent="0.35">
      <c r="A586" s="53">
        <v>3</v>
      </c>
      <c r="B586" s="53">
        <v>10</v>
      </c>
      <c r="C586" s="89">
        <v>36</v>
      </c>
      <c r="D586" s="53">
        <v>2021</v>
      </c>
      <c r="E586" s="53">
        <v>1</v>
      </c>
      <c r="F586" s="53">
        <v>12</v>
      </c>
      <c r="G586" s="90">
        <v>16.788250286578567</v>
      </c>
      <c r="H586" s="53"/>
      <c r="I586" s="53" t="s">
        <v>119</v>
      </c>
      <c r="L586" s="37"/>
    </row>
    <row r="587" spans="1:12" x14ac:dyDescent="0.35">
      <c r="A587" s="53">
        <v>3</v>
      </c>
      <c r="B587" s="53">
        <v>10</v>
      </c>
      <c r="C587" s="89">
        <v>36</v>
      </c>
      <c r="D587" s="53">
        <v>2021</v>
      </c>
      <c r="E587" s="53">
        <v>1</v>
      </c>
      <c r="F587" s="53">
        <v>13</v>
      </c>
      <c r="G587" s="90">
        <v>6.4155259658068484</v>
      </c>
      <c r="H587" s="53"/>
      <c r="I587" s="53" t="s">
        <v>119</v>
      </c>
      <c r="L587" s="37"/>
    </row>
    <row r="588" spans="1:12" x14ac:dyDescent="0.35">
      <c r="A588" s="53">
        <v>3</v>
      </c>
      <c r="B588" s="53">
        <v>10</v>
      </c>
      <c r="C588" s="89">
        <v>36</v>
      </c>
      <c r="D588" s="53">
        <v>2021</v>
      </c>
      <c r="E588" s="53">
        <v>1</v>
      </c>
      <c r="F588" s="53">
        <v>14</v>
      </c>
      <c r="G588" s="90">
        <v>23.167370579952664</v>
      </c>
      <c r="H588" s="53"/>
      <c r="I588" s="53" t="s">
        <v>119</v>
      </c>
      <c r="L588" s="37"/>
    </row>
    <row r="589" spans="1:12" x14ac:dyDescent="0.35">
      <c r="A589" s="53">
        <v>3</v>
      </c>
      <c r="B589" s="53">
        <v>10</v>
      </c>
      <c r="C589" s="89">
        <v>36</v>
      </c>
      <c r="D589" s="53">
        <v>2021</v>
      </c>
      <c r="E589" s="53">
        <v>1</v>
      </c>
      <c r="F589" s="53">
        <v>15</v>
      </c>
      <c r="G589" s="90">
        <v>19.462274054709567</v>
      </c>
      <c r="H589" s="53"/>
      <c r="I589" s="53" t="s">
        <v>119</v>
      </c>
      <c r="L589" s="37"/>
    </row>
    <row r="590" spans="1:12" x14ac:dyDescent="0.35">
      <c r="A590" s="53">
        <v>3</v>
      </c>
      <c r="B590" s="53">
        <v>10</v>
      </c>
      <c r="C590" s="89">
        <v>36</v>
      </c>
      <c r="D590" s="53">
        <v>2021</v>
      </c>
      <c r="E590" s="53">
        <v>1</v>
      </c>
      <c r="F590" s="53">
        <v>16</v>
      </c>
      <c r="G590" s="90">
        <v>18.335021635611831</v>
      </c>
      <c r="H590" s="53"/>
      <c r="I590" s="53" t="s">
        <v>119</v>
      </c>
      <c r="L590" s="37"/>
    </row>
    <row r="591" spans="1:12" x14ac:dyDescent="0.35">
      <c r="A591" s="53">
        <v>3</v>
      </c>
      <c r="B591" s="53">
        <v>10</v>
      </c>
      <c r="C591" s="89">
        <v>36</v>
      </c>
      <c r="D591" s="53">
        <v>2021</v>
      </c>
      <c r="E591" s="53">
        <v>1</v>
      </c>
      <c r="F591" s="53">
        <v>17</v>
      </c>
      <c r="G591" s="90">
        <v>20.259174329283564</v>
      </c>
      <c r="H591" s="53"/>
      <c r="I591" s="53" t="s">
        <v>119</v>
      </c>
      <c r="L591" s="37"/>
    </row>
    <row r="592" spans="1:12" x14ac:dyDescent="0.35">
      <c r="A592" s="53">
        <v>3</v>
      </c>
      <c r="B592" s="53">
        <v>10</v>
      </c>
      <c r="C592" s="89">
        <v>36</v>
      </c>
      <c r="D592" s="53">
        <v>2021</v>
      </c>
      <c r="E592" s="53">
        <v>1</v>
      </c>
      <c r="F592" s="53">
        <v>18</v>
      </c>
      <c r="G592" s="90">
        <v>30.581032890193832</v>
      </c>
      <c r="H592" s="53"/>
      <c r="I592" s="53" t="s">
        <v>119</v>
      </c>
      <c r="L592" s="37"/>
    </row>
    <row r="593" spans="1:12" x14ac:dyDescent="0.35">
      <c r="A593" s="53">
        <v>3</v>
      </c>
      <c r="B593" s="53">
        <v>10</v>
      </c>
      <c r="C593" s="89">
        <v>36</v>
      </c>
      <c r="D593" s="53">
        <v>2021</v>
      </c>
      <c r="E593" s="53">
        <v>1</v>
      </c>
      <c r="F593" s="53">
        <v>19</v>
      </c>
      <c r="G593" s="90">
        <v>32.013497455106474</v>
      </c>
      <c r="H593" s="53"/>
      <c r="I593" s="53" t="s">
        <v>119</v>
      </c>
      <c r="L593" s="37"/>
    </row>
    <row r="594" spans="1:12" x14ac:dyDescent="0.35">
      <c r="A594" s="53">
        <v>3</v>
      </c>
      <c r="B594" s="53">
        <v>10</v>
      </c>
      <c r="C594" s="89">
        <v>37</v>
      </c>
      <c r="D594" s="53">
        <v>2021</v>
      </c>
      <c r="E594" s="53">
        <v>1</v>
      </c>
      <c r="F594" s="53">
        <v>1</v>
      </c>
      <c r="G594" s="90">
        <v>18.704236660016509</v>
      </c>
      <c r="H594" s="53"/>
      <c r="I594" s="53" t="s">
        <v>119</v>
      </c>
      <c r="L594" s="37"/>
    </row>
    <row r="595" spans="1:12" x14ac:dyDescent="0.35">
      <c r="A595" s="53">
        <v>3</v>
      </c>
      <c r="B595" s="53">
        <v>10</v>
      </c>
      <c r="C595" s="89">
        <v>37</v>
      </c>
      <c r="D595" s="53">
        <v>2021</v>
      </c>
      <c r="E595" s="53">
        <v>1</v>
      </c>
      <c r="F595" s="53">
        <v>2</v>
      </c>
      <c r="G595" s="90">
        <v>13.926425265212186</v>
      </c>
      <c r="H595" s="53"/>
      <c r="I595" s="53" t="s">
        <v>119</v>
      </c>
      <c r="L595" s="37"/>
    </row>
    <row r="596" spans="1:12" x14ac:dyDescent="0.35">
      <c r="A596" s="53">
        <v>3</v>
      </c>
      <c r="B596" s="53">
        <v>10</v>
      </c>
      <c r="C596" s="89">
        <v>37</v>
      </c>
      <c r="D596" s="53">
        <v>2021</v>
      </c>
      <c r="E596" s="53">
        <v>1</v>
      </c>
      <c r="F596" s="53">
        <v>3</v>
      </c>
      <c r="G596" s="90">
        <v>21.033160037981958</v>
      </c>
      <c r="H596" s="53"/>
      <c r="I596" s="53" t="s">
        <v>119</v>
      </c>
      <c r="L596" s="37"/>
    </row>
    <row r="597" spans="1:12" x14ac:dyDescent="0.35">
      <c r="A597" s="53">
        <v>3</v>
      </c>
      <c r="B597" s="53">
        <v>10</v>
      </c>
      <c r="C597" s="89">
        <v>37</v>
      </c>
      <c r="D597" s="53">
        <v>2021</v>
      </c>
      <c r="E597" s="53">
        <v>1</v>
      </c>
      <c r="F597" s="53">
        <v>4</v>
      </c>
      <c r="G597" s="90">
        <v>27.36261910693587</v>
      </c>
      <c r="H597" s="53"/>
      <c r="I597" s="53" t="s">
        <v>119</v>
      </c>
      <c r="L597" s="37"/>
    </row>
    <row r="598" spans="1:12" x14ac:dyDescent="0.35">
      <c r="A598" s="53">
        <v>3</v>
      </c>
      <c r="B598" s="53">
        <v>10</v>
      </c>
      <c r="C598" s="89">
        <v>37</v>
      </c>
      <c r="D598" s="53">
        <v>2021</v>
      </c>
      <c r="E598" s="53">
        <v>1</v>
      </c>
      <c r="F598" s="53">
        <v>5</v>
      </c>
      <c r="G598" s="90">
        <v>26.612858428640081</v>
      </c>
      <c r="H598" s="53"/>
      <c r="I598" s="53" t="s">
        <v>119</v>
      </c>
      <c r="L598" s="37"/>
    </row>
    <row r="599" spans="1:12" x14ac:dyDescent="0.35">
      <c r="A599" s="53">
        <v>3</v>
      </c>
      <c r="B599" s="53">
        <v>10</v>
      </c>
      <c r="C599" s="89">
        <v>37</v>
      </c>
      <c r="D599" s="53">
        <v>2021</v>
      </c>
      <c r="E599" s="53">
        <v>1</v>
      </c>
      <c r="F599" s="53">
        <v>6</v>
      </c>
      <c r="G599" s="90">
        <v>25.821076594074771</v>
      </c>
      <c r="H599" s="53"/>
      <c r="I599" s="53" t="s">
        <v>119</v>
      </c>
      <c r="L599" s="37"/>
    </row>
    <row r="600" spans="1:12" x14ac:dyDescent="0.35">
      <c r="A600" s="53">
        <v>3</v>
      </c>
      <c r="B600" s="53">
        <v>10</v>
      </c>
      <c r="C600" s="89">
        <v>37</v>
      </c>
      <c r="D600" s="53">
        <v>2021</v>
      </c>
      <c r="E600" s="53">
        <v>1</v>
      </c>
      <c r="F600" s="53">
        <v>7</v>
      </c>
      <c r="G600" s="90">
        <v>27.12742324081087</v>
      </c>
      <c r="H600" s="53"/>
      <c r="I600" s="53" t="s">
        <v>119</v>
      </c>
      <c r="L600" s="37"/>
    </row>
    <row r="601" spans="1:12" x14ac:dyDescent="0.35">
      <c r="A601" s="53">
        <v>3</v>
      </c>
      <c r="B601" s="53">
        <v>10</v>
      </c>
      <c r="C601" s="89">
        <v>37</v>
      </c>
      <c r="D601" s="53">
        <v>2021</v>
      </c>
      <c r="E601" s="53">
        <v>1</v>
      </c>
      <c r="F601" s="53">
        <v>8</v>
      </c>
      <c r="G601" s="90">
        <v>28.029000505625717</v>
      </c>
      <c r="H601" s="53"/>
      <c r="I601" s="53" t="s">
        <v>119</v>
      </c>
      <c r="L601" s="37"/>
    </row>
    <row r="602" spans="1:12" x14ac:dyDescent="0.35">
      <c r="A602" s="53">
        <v>3</v>
      </c>
      <c r="B602" s="53">
        <v>10</v>
      </c>
      <c r="C602" s="89">
        <v>37</v>
      </c>
      <c r="D602" s="53">
        <v>2021</v>
      </c>
      <c r="E602" s="53">
        <v>1</v>
      </c>
      <c r="F602" s="53">
        <v>9</v>
      </c>
      <c r="G602" s="90">
        <v>25.398997104069931</v>
      </c>
      <c r="H602" s="53"/>
      <c r="I602" s="53" t="s">
        <v>119</v>
      </c>
      <c r="L602" s="37"/>
    </row>
    <row r="603" spans="1:12" x14ac:dyDescent="0.35">
      <c r="A603" s="53">
        <v>3</v>
      </c>
      <c r="B603" s="53">
        <v>10</v>
      </c>
      <c r="C603" s="89">
        <v>37</v>
      </c>
      <c r="D603" s="53">
        <v>2021</v>
      </c>
      <c r="E603" s="53">
        <v>1</v>
      </c>
      <c r="F603" s="53">
        <v>10</v>
      </c>
      <c r="G603" s="90">
        <v>30.571599118272957</v>
      </c>
      <c r="H603" s="53"/>
      <c r="I603" s="53" t="s">
        <v>119</v>
      </c>
      <c r="L603" s="37"/>
    </row>
    <row r="604" spans="1:12" x14ac:dyDescent="0.35">
      <c r="A604" s="53">
        <v>3</v>
      </c>
      <c r="B604" s="53">
        <v>10</v>
      </c>
      <c r="C604" s="89">
        <v>37</v>
      </c>
      <c r="D604" s="53">
        <v>2021</v>
      </c>
      <c r="E604" s="53">
        <v>1</v>
      </c>
      <c r="F604" s="53">
        <v>11</v>
      </c>
      <c r="G604" s="90">
        <v>26.002225098845095</v>
      </c>
      <c r="H604" s="53"/>
      <c r="I604" s="53" t="s">
        <v>119</v>
      </c>
      <c r="L604" s="37"/>
    </row>
    <row r="605" spans="1:12" x14ac:dyDescent="0.35">
      <c r="A605" s="53">
        <v>3</v>
      </c>
      <c r="B605" s="53">
        <v>10</v>
      </c>
      <c r="C605" s="89">
        <v>37</v>
      </c>
      <c r="D605" s="53">
        <v>2021</v>
      </c>
      <c r="E605" s="53">
        <v>1</v>
      </c>
      <c r="F605" s="53">
        <v>12</v>
      </c>
      <c r="G605" s="90">
        <v>25.985261875511167</v>
      </c>
      <c r="H605" s="53"/>
      <c r="I605" s="53" t="s">
        <v>119</v>
      </c>
      <c r="L605" s="37"/>
    </row>
    <row r="606" spans="1:12" x14ac:dyDescent="0.35">
      <c r="A606" s="53">
        <v>3</v>
      </c>
      <c r="B606" s="53">
        <v>10</v>
      </c>
      <c r="C606" s="89">
        <v>37</v>
      </c>
      <c r="D606" s="53">
        <v>2021</v>
      </c>
      <c r="E606" s="53">
        <v>1</v>
      </c>
      <c r="F606" s="53">
        <v>13</v>
      </c>
      <c r="G606" s="90">
        <v>16.101877042363686</v>
      </c>
      <c r="H606" s="53"/>
      <c r="I606" s="53" t="s">
        <v>119</v>
      </c>
      <c r="L606" s="37"/>
    </row>
    <row r="607" spans="1:12" x14ac:dyDescent="0.35">
      <c r="A607" s="53">
        <v>3</v>
      </c>
      <c r="B607" s="53">
        <v>10</v>
      </c>
      <c r="C607" s="89">
        <v>37</v>
      </c>
      <c r="D607" s="53">
        <v>2021</v>
      </c>
      <c r="E607" s="53">
        <v>1</v>
      </c>
      <c r="F607" s="53">
        <v>14</v>
      </c>
      <c r="G607" s="90">
        <v>23.374762206196117</v>
      </c>
      <c r="H607" s="53"/>
      <c r="I607" s="53" t="s">
        <v>119</v>
      </c>
      <c r="L607" s="37"/>
    </row>
    <row r="608" spans="1:12" x14ac:dyDescent="0.35">
      <c r="A608" s="53">
        <v>3</v>
      </c>
      <c r="B608" s="53">
        <v>10</v>
      </c>
      <c r="C608" s="89">
        <v>37</v>
      </c>
      <c r="D608" s="53">
        <v>2021</v>
      </c>
      <c r="E608" s="53">
        <v>1</v>
      </c>
      <c r="F608" s="53">
        <v>15</v>
      </c>
      <c r="G608" s="90">
        <v>28.655497690625452</v>
      </c>
      <c r="H608" s="53"/>
      <c r="I608" s="53" t="s">
        <v>119</v>
      </c>
      <c r="L608" s="37"/>
    </row>
    <row r="609" spans="1:12" x14ac:dyDescent="0.35">
      <c r="A609" s="53">
        <v>3</v>
      </c>
      <c r="B609" s="53">
        <v>10</v>
      </c>
      <c r="C609" s="89">
        <v>37</v>
      </c>
      <c r="D609" s="53">
        <v>2021</v>
      </c>
      <c r="E609" s="53">
        <v>1</v>
      </c>
      <c r="F609" s="53">
        <v>16</v>
      </c>
      <c r="G609" s="90">
        <v>28.84103976375793</v>
      </c>
      <c r="H609" s="53"/>
      <c r="I609" s="53" t="s">
        <v>119</v>
      </c>
      <c r="L609" s="37"/>
    </row>
    <row r="610" spans="1:12" x14ac:dyDescent="0.35">
      <c r="A610" s="53">
        <v>3</v>
      </c>
      <c r="B610" s="53">
        <v>10</v>
      </c>
      <c r="C610" s="89">
        <v>37</v>
      </c>
      <c r="D610" s="53">
        <v>2021</v>
      </c>
      <c r="E610" s="53">
        <v>1</v>
      </c>
      <c r="F610" s="53">
        <v>17</v>
      </c>
      <c r="G610" s="90">
        <v>23.528389492170749</v>
      </c>
      <c r="H610" s="53"/>
      <c r="I610" s="53" t="s">
        <v>119</v>
      </c>
      <c r="L610" s="37"/>
    </row>
    <row r="611" spans="1:12" x14ac:dyDescent="0.35">
      <c r="A611" s="53">
        <v>3</v>
      </c>
      <c r="B611" s="53">
        <v>10</v>
      </c>
      <c r="C611" s="89">
        <v>37</v>
      </c>
      <c r="D611" s="53">
        <v>2021</v>
      </c>
      <c r="E611" s="53">
        <v>1</v>
      </c>
      <c r="F611" s="53">
        <v>18</v>
      </c>
      <c r="G611" s="90">
        <v>25.707084801462273</v>
      </c>
      <c r="H611" s="53"/>
      <c r="I611" s="53" t="s">
        <v>119</v>
      </c>
      <c r="L611" s="37"/>
    </row>
    <row r="612" spans="1:12" x14ac:dyDescent="0.35">
      <c r="A612" s="53">
        <v>3</v>
      </c>
      <c r="B612" s="53">
        <v>10</v>
      </c>
      <c r="C612" s="89">
        <v>37</v>
      </c>
      <c r="D612" s="53">
        <v>2021</v>
      </c>
      <c r="E612" s="53">
        <v>1</v>
      </c>
      <c r="F612" s="53">
        <v>19</v>
      </c>
      <c r="G612" s="90">
        <v>24.813131506763128</v>
      </c>
      <c r="H612" s="53"/>
      <c r="I612" s="53" t="s">
        <v>119</v>
      </c>
      <c r="L612" s="37"/>
    </row>
    <row r="613" spans="1:12" x14ac:dyDescent="0.35">
      <c r="A613" s="53">
        <v>3</v>
      </c>
      <c r="B613" s="53">
        <v>10</v>
      </c>
      <c r="C613" s="89">
        <v>38</v>
      </c>
      <c r="D613" s="53">
        <v>2021</v>
      </c>
      <c r="E613" s="53">
        <v>1</v>
      </c>
      <c r="F613" s="53">
        <v>1</v>
      </c>
      <c r="G613" s="90">
        <v>24.956970000453886</v>
      </c>
      <c r="H613" s="53"/>
      <c r="I613" s="53" t="s">
        <v>119</v>
      </c>
      <c r="L613" s="37"/>
    </row>
    <row r="614" spans="1:12" x14ac:dyDescent="0.35">
      <c r="A614" s="53">
        <v>3</v>
      </c>
      <c r="B614" s="53">
        <v>10</v>
      </c>
      <c r="C614" s="89">
        <v>38</v>
      </c>
      <c r="D614" s="53">
        <v>2021</v>
      </c>
      <c r="E614" s="53">
        <v>1</v>
      </c>
      <c r="F614" s="53">
        <v>2</v>
      </c>
      <c r="G614" s="90">
        <v>23.379907728189675</v>
      </c>
      <c r="H614" s="53"/>
      <c r="I614" s="53" t="s">
        <v>119</v>
      </c>
      <c r="L614" s="37"/>
    </row>
    <row r="615" spans="1:12" x14ac:dyDescent="0.35">
      <c r="A615" s="53">
        <v>3</v>
      </c>
      <c r="B615" s="53">
        <v>10</v>
      </c>
      <c r="C615" s="89">
        <v>38</v>
      </c>
      <c r="D615" s="53">
        <v>2021</v>
      </c>
      <c r="E615" s="53">
        <v>1</v>
      </c>
      <c r="F615" s="53">
        <v>3</v>
      </c>
      <c r="G615" s="90">
        <v>15.693236969570037</v>
      </c>
      <c r="H615" s="53"/>
      <c r="I615" s="53" t="s">
        <v>119</v>
      </c>
      <c r="L615" s="37"/>
    </row>
    <row r="616" spans="1:12" x14ac:dyDescent="0.35">
      <c r="A616" s="53">
        <v>3</v>
      </c>
      <c r="B616" s="53">
        <v>10</v>
      </c>
      <c r="C616" s="89">
        <v>38</v>
      </c>
      <c r="D616" s="53">
        <v>2021</v>
      </c>
      <c r="E616" s="53">
        <v>1</v>
      </c>
      <c r="F616" s="53">
        <v>4</v>
      </c>
      <c r="G616" s="90">
        <v>10.203121695623324</v>
      </c>
      <c r="H616" s="53"/>
      <c r="I616" s="53" t="s">
        <v>119</v>
      </c>
      <c r="L616" s="37"/>
    </row>
    <row r="617" spans="1:12" x14ac:dyDescent="0.35">
      <c r="A617" s="53">
        <v>3</v>
      </c>
      <c r="B617" s="53">
        <v>10</v>
      </c>
      <c r="C617" s="89">
        <v>38</v>
      </c>
      <c r="D617" s="53">
        <v>2021</v>
      </c>
      <c r="E617" s="53">
        <v>1</v>
      </c>
      <c r="F617" s="53">
        <v>5</v>
      </c>
      <c r="G617" s="90">
        <v>5.8349387808414717</v>
      </c>
      <c r="H617" s="53"/>
      <c r="I617" s="53" t="s">
        <v>119</v>
      </c>
      <c r="L617" s="37"/>
    </row>
    <row r="618" spans="1:12" x14ac:dyDescent="0.35">
      <c r="A618" s="53">
        <v>3</v>
      </c>
      <c r="B618" s="53">
        <v>10</v>
      </c>
      <c r="C618" s="89">
        <v>38</v>
      </c>
      <c r="D618" s="53">
        <v>2021</v>
      </c>
      <c r="E618" s="53">
        <v>1</v>
      </c>
      <c r="F618" s="53">
        <v>6</v>
      </c>
      <c r="G618" s="90">
        <v>11.428236670546021</v>
      </c>
      <c r="H618" s="53"/>
      <c r="I618" s="53" t="s">
        <v>119</v>
      </c>
      <c r="L618" s="37"/>
    </row>
    <row r="619" spans="1:12" x14ac:dyDescent="0.35">
      <c r="A619" s="53">
        <v>3</v>
      </c>
      <c r="B619" s="53">
        <v>10</v>
      </c>
      <c r="C619" s="89">
        <v>38</v>
      </c>
      <c r="D619" s="53">
        <v>2021</v>
      </c>
      <c r="E619" s="53">
        <v>1</v>
      </c>
      <c r="F619" s="53">
        <v>7</v>
      </c>
      <c r="G619" s="90">
        <v>7.8584359075443349</v>
      </c>
      <c r="H619" s="53"/>
      <c r="I619" s="53" t="s">
        <v>119</v>
      </c>
      <c r="L619" s="37"/>
    </row>
    <row r="620" spans="1:12" x14ac:dyDescent="0.35">
      <c r="A620" s="53">
        <v>3</v>
      </c>
      <c r="B620" s="53">
        <v>10</v>
      </c>
      <c r="C620" s="89">
        <v>38</v>
      </c>
      <c r="D620" s="53">
        <v>2021</v>
      </c>
      <c r="E620" s="53">
        <v>1</v>
      </c>
      <c r="F620" s="53">
        <v>8</v>
      </c>
      <c r="G620" s="90">
        <v>18.446116450369423</v>
      </c>
      <c r="H620" s="53"/>
      <c r="I620" s="53" t="s">
        <v>119</v>
      </c>
      <c r="L620" s="37"/>
    </row>
    <row r="621" spans="1:12" x14ac:dyDescent="0.35">
      <c r="A621" s="53">
        <v>3</v>
      </c>
      <c r="B621" s="53">
        <v>10</v>
      </c>
      <c r="C621" s="89">
        <v>38</v>
      </c>
      <c r="D621" s="53">
        <v>2021</v>
      </c>
      <c r="E621" s="53">
        <v>1</v>
      </c>
      <c r="F621" s="53">
        <v>9</v>
      </c>
      <c r="G621" s="90">
        <v>25.804543056091152</v>
      </c>
      <c r="H621" s="53"/>
      <c r="I621" s="53" t="s">
        <v>119</v>
      </c>
      <c r="L621" s="37"/>
    </row>
    <row r="622" spans="1:12" x14ac:dyDescent="0.35">
      <c r="A622" s="53">
        <v>3</v>
      </c>
      <c r="B622" s="53">
        <v>10</v>
      </c>
      <c r="C622" s="89">
        <v>38</v>
      </c>
      <c r="D622" s="53">
        <v>2021</v>
      </c>
      <c r="E622" s="53">
        <v>1</v>
      </c>
      <c r="F622" s="53">
        <v>10</v>
      </c>
      <c r="G622" s="90">
        <v>22.859517501538999</v>
      </c>
      <c r="H622" s="53"/>
      <c r="I622" s="53" t="s">
        <v>119</v>
      </c>
      <c r="L622" s="37"/>
    </row>
    <row r="623" spans="1:12" x14ac:dyDescent="0.35">
      <c r="A623" s="53">
        <v>3</v>
      </c>
      <c r="B623" s="53">
        <v>10</v>
      </c>
      <c r="C623" s="89">
        <v>38</v>
      </c>
      <c r="D623" s="53">
        <v>2021</v>
      </c>
      <c r="E623" s="53">
        <v>1</v>
      </c>
      <c r="F623" s="53">
        <v>11</v>
      </c>
      <c r="G623" s="90">
        <v>22.242571022938343</v>
      </c>
      <c r="H623" s="53"/>
      <c r="I623" s="53" t="s">
        <v>119</v>
      </c>
      <c r="L623" s="37"/>
    </row>
    <row r="624" spans="1:12" x14ac:dyDescent="0.35">
      <c r="A624" s="53">
        <v>3</v>
      </c>
      <c r="B624" s="53">
        <v>10</v>
      </c>
      <c r="C624" s="89">
        <v>38</v>
      </c>
      <c r="D624" s="53">
        <v>2021</v>
      </c>
      <c r="E624" s="53">
        <v>1</v>
      </c>
      <c r="F624" s="53">
        <v>12</v>
      </c>
      <c r="G624" s="90">
        <v>25.827754960601983</v>
      </c>
      <c r="H624" s="53"/>
      <c r="I624" s="53" t="s">
        <v>119</v>
      </c>
      <c r="L624" s="37"/>
    </row>
    <row r="625" spans="1:12" x14ac:dyDescent="0.35">
      <c r="A625" s="53">
        <v>3</v>
      </c>
      <c r="B625" s="53">
        <v>10</v>
      </c>
      <c r="C625" s="89">
        <v>38</v>
      </c>
      <c r="D625" s="53">
        <v>2021</v>
      </c>
      <c r="E625" s="53">
        <v>1</v>
      </c>
      <c r="F625" s="53">
        <v>13</v>
      </c>
      <c r="G625" s="90">
        <v>31.810882044025046</v>
      </c>
      <c r="H625" s="53"/>
      <c r="I625" s="53" t="s">
        <v>119</v>
      </c>
      <c r="L625" s="37"/>
    </row>
    <row r="626" spans="1:12" x14ac:dyDescent="0.35">
      <c r="A626" s="53">
        <v>3</v>
      </c>
      <c r="B626" s="53">
        <v>10</v>
      </c>
      <c r="C626" s="89">
        <v>38</v>
      </c>
      <c r="D626" s="53">
        <v>2021</v>
      </c>
      <c r="E626" s="53">
        <v>1</v>
      </c>
      <c r="F626" s="53">
        <v>14</v>
      </c>
      <c r="G626" s="90">
        <v>15.600716770337478</v>
      </c>
      <c r="H626" s="53"/>
      <c r="I626" s="53" t="s">
        <v>119</v>
      </c>
      <c r="L626" s="37"/>
    </row>
    <row r="627" spans="1:12" x14ac:dyDescent="0.35">
      <c r="A627" s="53">
        <v>3</v>
      </c>
      <c r="B627" s="53">
        <v>10</v>
      </c>
      <c r="C627" s="89">
        <v>38</v>
      </c>
      <c r="D627" s="53">
        <v>2021</v>
      </c>
      <c r="E627" s="53">
        <v>1</v>
      </c>
      <c r="F627" s="53">
        <v>15</v>
      </c>
      <c r="G627" s="90">
        <v>24.854188682487482</v>
      </c>
      <c r="H627" s="53"/>
      <c r="I627" s="53" t="s">
        <v>119</v>
      </c>
      <c r="L627" s="37"/>
    </row>
    <row r="628" spans="1:12" x14ac:dyDescent="0.35">
      <c r="A628" s="53">
        <v>3</v>
      </c>
      <c r="B628" s="53">
        <v>10</v>
      </c>
      <c r="C628" s="89">
        <v>38</v>
      </c>
      <c r="D628" s="53">
        <v>2021</v>
      </c>
      <c r="E628" s="53">
        <v>1</v>
      </c>
      <c r="F628" s="53">
        <v>16</v>
      </c>
      <c r="G628" s="90">
        <v>23.945999259861324</v>
      </c>
      <c r="H628" s="53"/>
      <c r="I628" s="53" t="s">
        <v>119</v>
      </c>
      <c r="L628" s="37"/>
    </row>
    <row r="629" spans="1:12" x14ac:dyDescent="0.35">
      <c r="A629" s="53">
        <v>3</v>
      </c>
      <c r="B629" s="53">
        <v>10</v>
      </c>
      <c r="C629" s="89">
        <v>38</v>
      </c>
      <c r="D629" s="53">
        <v>2021</v>
      </c>
      <c r="E629" s="53">
        <v>1</v>
      </c>
      <c r="F629" s="53">
        <v>17</v>
      </c>
      <c r="G629" s="90">
        <v>18.301291571967308</v>
      </c>
      <c r="H629" s="53"/>
      <c r="I629" s="53" t="s">
        <v>119</v>
      </c>
      <c r="L629" s="37"/>
    </row>
    <row r="630" spans="1:12" x14ac:dyDescent="0.35">
      <c r="A630" s="53">
        <v>3</v>
      </c>
      <c r="B630" s="53">
        <v>10</v>
      </c>
      <c r="C630" s="89">
        <v>38</v>
      </c>
      <c r="D630" s="53">
        <v>2021</v>
      </c>
      <c r="E630" s="53">
        <v>1</v>
      </c>
      <c r="F630" s="53">
        <v>18</v>
      </c>
      <c r="G630" s="90">
        <v>9.4231059222099223</v>
      </c>
      <c r="H630" s="53"/>
      <c r="I630" s="53" t="s">
        <v>119</v>
      </c>
      <c r="L630" s="37"/>
    </row>
    <row r="631" spans="1:12" x14ac:dyDescent="0.35">
      <c r="A631" s="53">
        <v>3</v>
      </c>
      <c r="B631" s="53">
        <v>10</v>
      </c>
      <c r="C631" s="89">
        <v>38</v>
      </c>
      <c r="D631" s="53">
        <v>2021</v>
      </c>
      <c r="E631" s="53">
        <v>1</v>
      </c>
      <c r="F631" s="53">
        <v>19</v>
      </c>
      <c r="G631" s="90">
        <v>7.9604121807366601</v>
      </c>
      <c r="H631" s="53"/>
      <c r="I631" s="53" t="s">
        <v>119</v>
      </c>
      <c r="L631" s="37"/>
    </row>
    <row r="632" spans="1:12" x14ac:dyDescent="0.35">
      <c r="A632" s="53">
        <v>3</v>
      </c>
      <c r="B632" s="53">
        <v>10</v>
      </c>
      <c r="C632" s="89">
        <v>39</v>
      </c>
      <c r="D632" s="53">
        <v>2019</v>
      </c>
      <c r="E632" s="53">
        <v>1</v>
      </c>
      <c r="F632" s="53">
        <v>1</v>
      </c>
      <c r="G632" s="90">
        <v>35.626490575485661</v>
      </c>
      <c r="H632" s="53"/>
      <c r="I632" s="53" t="s">
        <v>119</v>
      </c>
      <c r="L632" s="37"/>
    </row>
    <row r="633" spans="1:12" x14ac:dyDescent="0.35">
      <c r="A633" s="53">
        <v>3</v>
      </c>
      <c r="B633" s="53">
        <v>10</v>
      </c>
      <c r="C633" s="89">
        <v>39</v>
      </c>
      <c r="D633" s="53">
        <v>2019</v>
      </c>
      <c r="E633" s="53">
        <v>1</v>
      </c>
      <c r="F633" s="53">
        <v>2</v>
      </c>
      <c r="G633" s="90">
        <v>45.7034829418646</v>
      </c>
      <c r="H633" s="53"/>
      <c r="I633" s="53" t="s">
        <v>119</v>
      </c>
      <c r="L633" s="37"/>
    </row>
    <row r="634" spans="1:12" x14ac:dyDescent="0.35">
      <c r="A634" s="53">
        <v>3</v>
      </c>
      <c r="B634" s="53">
        <v>10</v>
      </c>
      <c r="C634" s="89">
        <v>39</v>
      </c>
      <c r="D634" s="53">
        <v>2019</v>
      </c>
      <c r="E634" s="53">
        <v>1</v>
      </c>
      <c r="F634" s="53">
        <v>3</v>
      </c>
      <c r="G634" s="90">
        <v>12.393363053153132</v>
      </c>
      <c r="H634" s="53"/>
      <c r="I634" s="53" t="s">
        <v>119</v>
      </c>
      <c r="L634" s="37"/>
    </row>
    <row r="635" spans="1:12" x14ac:dyDescent="0.35">
      <c r="A635" s="53">
        <v>3</v>
      </c>
      <c r="B635" s="53">
        <v>10</v>
      </c>
      <c r="C635" s="89">
        <v>39</v>
      </c>
      <c r="D635" s="53">
        <v>2019</v>
      </c>
      <c r="E635" s="53">
        <v>1</v>
      </c>
      <c r="F635" s="53">
        <v>4</v>
      </c>
      <c r="G635" s="90">
        <v>2.2185632513614544</v>
      </c>
      <c r="H635" s="53"/>
      <c r="I635" s="53" t="s">
        <v>119</v>
      </c>
      <c r="L635" s="37"/>
    </row>
    <row r="636" spans="1:12" x14ac:dyDescent="0.35">
      <c r="A636" s="53">
        <v>3</v>
      </c>
      <c r="B636" s="53">
        <v>10</v>
      </c>
      <c r="C636" s="89">
        <v>39</v>
      </c>
      <c r="D636" s="53">
        <v>2019</v>
      </c>
      <c r="E636" s="53">
        <v>1</v>
      </c>
      <c r="F636" s="53">
        <v>5</v>
      </c>
      <c r="G636" s="90">
        <v>0.78055220791562829</v>
      </c>
      <c r="H636" s="53"/>
      <c r="I636" s="53" t="s">
        <v>119</v>
      </c>
      <c r="L636" s="37"/>
    </row>
    <row r="637" spans="1:12" x14ac:dyDescent="0.35">
      <c r="A637" s="53">
        <v>3</v>
      </c>
      <c r="B637" s="53">
        <v>10</v>
      </c>
      <c r="C637" s="89">
        <v>39</v>
      </c>
      <c r="D637" s="53">
        <v>2019</v>
      </c>
      <c r="E637" s="53">
        <v>1</v>
      </c>
      <c r="F637" s="53">
        <v>6</v>
      </c>
      <c r="G637" s="90">
        <v>3.5978041334219419</v>
      </c>
      <c r="H637" s="53"/>
      <c r="I637" s="53" t="s">
        <v>119</v>
      </c>
      <c r="L637" s="37"/>
    </row>
    <row r="638" spans="1:12" x14ac:dyDescent="0.35">
      <c r="A638" s="53">
        <v>3</v>
      </c>
      <c r="B638" s="53">
        <v>10</v>
      </c>
      <c r="C638" s="89">
        <v>39</v>
      </c>
      <c r="D638" s="53">
        <v>2019</v>
      </c>
      <c r="E638" s="53">
        <v>1</v>
      </c>
      <c r="F638" s="53">
        <v>7</v>
      </c>
      <c r="G638" s="90">
        <v>1.4923272917653863</v>
      </c>
      <c r="H638" s="53"/>
      <c r="I638" s="53" t="s">
        <v>119</v>
      </c>
      <c r="L638" s="37"/>
    </row>
    <row r="639" spans="1:12" x14ac:dyDescent="0.35">
      <c r="A639" s="53">
        <v>3</v>
      </c>
      <c r="B639" s="53">
        <v>10</v>
      </c>
      <c r="C639" s="89">
        <v>39</v>
      </c>
      <c r="D639" s="53">
        <v>2019</v>
      </c>
      <c r="E639" s="53">
        <v>1</v>
      </c>
      <c r="F639" s="53">
        <v>8</v>
      </c>
      <c r="G639" s="90">
        <v>6.2621180471730167</v>
      </c>
      <c r="H639" s="53"/>
      <c r="I639" s="53" t="s">
        <v>119</v>
      </c>
      <c r="L639" s="37"/>
    </row>
    <row r="640" spans="1:12" x14ac:dyDescent="0.35">
      <c r="A640" s="53">
        <v>3</v>
      </c>
      <c r="B640" s="53">
        <v>10</v>
      </c>
      <c r="C640" s="89">
        <v>39</v>
      </c>
      <c r="D640" s="53">
        <v>2019</v>
      </c>
      <c r="E640" s="53">
        <v>1</v>
      </c>
      <c r="F640" s="53">
        <v>9</v>
      </c>
      <c r="G640" s="90">
        <v>18.670558789435972</v>
      </c>
      <c r="H640" s="53"/>
      <c r="I640" s="53" t="s">
        <v>119</v>
      </c>
      <c r="L640" s="37"/>
    </row>
    <row r="641" spans="1:12" x14ac:dyDescent="0.35">
      <c r="A641" s="53">
        <v>3</v>
      </c>
      <c r="B641" s="53">
        <v>10</v>
      </c>
      <c r="C641" s="89">
        <v>39</v>
      </c>
      <c r="D641" s="53">
        <v>2019</v>
      </c>
      <c r="E641" s="53">
        <v>1</v>
      </c>
      <c r="F641" s="53">
        <v>10</v>
      </c>
      <c r="G641" s="90">
        <v>10.15530544249255</v>
      </c>
      <c r="H641" s="53"/>
      <c r="I641" s="53" t="s">
        <v>119</v>
      </c>
      <c r="L641" s="37"/>
    </row>
    <row r="642" spans="1:12" x14ac:dyDescent="0.35">
      <c r="A642" s="53">
        <v>3</v>
      </c>
      <c r="B642" s="53">
        <v>10</v>
      </c>
      <c r="C642" s="89">
        <v>39</v>
      </c>
      <c r="D642" s="53">
        <v>2019</v>
      </c>
      <c r="E642" s="53">
        <v>1</v>
      </c>
      <c r="F642" s="53">
        <v>11</v>
      </c>
      <c r="G642" s="90">
        <v>20.059494167761784</v>
      </c>
      <c r="H642" s="53"/>
      <c r="I642" s="53" t="s">
        <v>119</v>
      </c>
      <c r="L642" s="37"/>
    </row>
    <row r="643" spans="1:12" x14ac:dyDescent="0.35">
      <c r="A643" s="53">
        <v>3</v>
      </c>
      <c r="B643" s="53">
        <v>10</v>
      </c>
      <c r="C643" s="89">
        <v>39</v>
      </c>
      <c r="D643" s="53">
        <v>2019</v>
      </c>
      <c r="E643" s="53">
        <v>1</v>
      </c>
      <c r="F643" s="53">
        <v>12</v>
      </c>
      <c r="G643" s="90">
        <v>19.044157005018786</v>
      </c>
      <c r="H643" s="53"/>
      <c r="I643" s="53" t="s">
        <v>119</v>
      </c>
      <c r="L643" s="37"/>
    </row>
    <row r="644" spans="1:12" x14ac:dyDescent="0.35">
      <c r="A644" s="53">
        <v>3</v>
      </c>
      <c r="B644" s="53">
        <v>10</v>
      </c>
      <c r="C644" s="89">
        <v>39</v>
      </c>
      <c r="D644" s="53">
        <v>2019</v>
      </c>
      <c r="E644" s="53">
        <v>1</v>
      </c>
      <c r="F644" s="53">
        <v>13</v>
      </c>
      <c r="G644" s="90">
        <v>36.595359809091313</v>
      </c>
      <c r="H644" s="53"/>
      <c r="I644" s="53" t="s">
        <v>119</v>
      </c>
      <c r="L644" s="37"/>
    </row>
    <row r="645" spans="1:12" x14ac:dyDescent="0.35">
      <c r="A645" s="53">
        <v>3</v>
      </c>
      <c r="B645" s="53">
        <v>10</v>
      </c>
      <c r="C645" s="89">
        <v>39</v>
      </c>
      <c r="D645" s="53">
        <v>2019</v>
      </c>
      <c r="E645" s="53">
        <v>1</v>
      </c>
      <c r="F645" s="53">
        <v>14</v>
      </c>
      <c r="G645" s="90">
        <v>5.4455054937022078</v>
      </c>
      <c r="H645" s="53"/>
      <c r="I645" s="53" t="s">
        <v>119</v>
      </c>
      <c r="L645" s="37"/>
    </row>
    <row r="646" spans="1:12" x14ac:dyDescent="0.35">
      <c r="A646" s="53">
        <v>3</v>
      </c>
      <c r="B646" s="53">
        <v>10</v>
      </c>
      <c r="C646" s="89">
        <v>39</v>
      </c>
      <c r="D646" s="53">
        <v>2019</v>
      </c>
      <c r="E646" s="53">
        <v>1</v>
      </c>
      <c r="F646" s="53">
        <v>15</v>
      </c>
      <c r="G646" s="90">
        <v>12.077200957361422</v>
      </c>
      <c r="H646" s="53"/>
      <c r="I646" s="53" t="s">
        <v>119</v>
      </c>
      <c r="L646" s="37"/>
    </row>
    <row r="647" spans="1:12" x14ac:dyDescent="0.35">
      <c r="A647" s="53">
        <v>3</v>
      </c>
      <c r="B647" s="53">
        <v>10</v>
      </c>
      <c r="C647" s="89">
        <v>39</v>
      </c>
      <c r="D647" s="53">
        <v>2019</v>
      </c>
      <c r="E647" s="53">
        <v>1</v>
      </c>
      <c r="F647" s="53">
        <v>16</v>
      </c>
      <c r="G647" s="90">
        <v>9.7791844111574466</v>
      </c>
      <c r="H647" s="53"/>
      <c r="I647" s="53" t="s">
        <v>119</v>
      </c>
      <c r="L647" s="37"/>
    </row>
    <row r="648" spans="1:12" x14ac:dyDescent="0.35">
      <c r="A648" s="53">
        <v>3</v>
      </c>
      <c r="B648" s="53">
        <v>10</v>
      </c>
      <c r="C648" s="89">
        <v>39</v>
      </c>
      <c r="D648" s="53">
        <v>2019</v>
      </c>
      <c r="E648" s="53">
        <v>1</v>
      </c>
      <c r="F648" s="53">
        <v>17</v>
      </c>
      <c r="G648" s="90">
        <v>11.678644131943271</v>
      </c>
      <c r="H648" s="53"/>
      <c r="I648" s="53" t="s">
        <v>119</v>
      </c>
      <c r="L648" s="37"/>
    </row>
    <row r="649" spans="1:12" x14ac:dyDescent="0.35">
      <c r="A649" s="53">
        <v>3</v>
      </c>
      <c r="B649" s="53">
        <v>10</v>
      </c>
      <c r="C649" s="89">
        <v>39</v>
      </c>
      <c r="D649" s="53">
        <v>2019</v>
      </c>
      <c r="E649" s="53">
        <v>1</v>
      </c>
      <c r="F649" s="53">
        <v>18</v>
      </c>
      <c r="G649" s="90">
        <v>2.7831870511740169</v>
      </c>
      <c r="H649" s="53"/>
      <c r="I649" s="53" t="s">
        <v>119</v>
      </c>
      <c r="L649" s="37"/>
    </row>
    <row r="650" spans="1:12" x14ac:dyDescent="0.35">
      <c r="A650" s="53">
        <v>3</v>
      </c>
      <c r="B650" s="53">
        <v>10</v>
      </c>
      <c r="C650" s="89">
        <v>39</v>
      </c>
      <c r="D650" s="53">
        <v>2019</v>
      </c>
      <c r="E650" s="53">
        <v>1</v>
      </c>
      <c r="F650" s="53">
        <v>19</v>
      </c>
      <c r="G650" s="90">
        <v>1.8030070599757884</v>
      </c>
      <c r="H650" s="53"/>
      <c r="I650" s="53" t="s">
        <v>119</v>
      </c>
      <c r="L650" s="37"/>
    </row>
    <row r="651" spans="1:12" x14ac:dyDescent="0.35">
      <c r="A651" s="95">
        <v>3</v>
      </c>
      <c r="B651" s="53">
        <v>11</v>
      </c>
      <c r="C651" s="89">
        <v>40</v>
      </c>
      <c r="D651" s="53">
        <v>2021</v>
      </c>
      <c r="E651" s="53">
        <v>1</v>
      </c>
      <c r="F651" s="53">
        <v>1</v>
      </c>
      <c r="G651" s="103">
        <v>15.9430533407516</v>
      </c>
      <c r="H651" s="53"/>
      <c r="I651" s="63" t="s">
        <v>119</v>
      </c>
      <c r="L651" s="37"/>
    </row>
    <row r="652" spans="1:12" x14ac:dyDescent="0.35">
      <c r="A652" s="95">
        <v>3</v>
      </c>
      <c r="B652" s="53">
        <v>11</v>
      </c>
      <c r="C652" s="89">
        <v>40</v>
      </c>
      <c r="D652" s="53">
        <v>2021</v>
      </c>
      <c r="E652" s="53">
        <v>1</v>
      </c>
      <c r="F652" s="53">
        <v>2</v>
      </c>
      <c r="G652" s="103">
        <v>12.7631654004113</v>
      </c>
      <c r="H652" s="53"/>
      <c r="I652" s="63" t="s">
        <v>119</v>
      </c>
      <c r="L652" s="37"/>
    </row>
    <row r="653" spans="1:12" x14ac:dyDescent="0.35">
      <c r="A653" s="95">
        <v>3</v>
      </c>
      <c r="B653" s="53">
        <v>11</v>
      </c>
      <c r="C653" s="89">
        <v>40</v>
      </c>
      <c r="D653" s="53">
        <v>2021</v>
      </c>
      <c r="E653" s="53">
        <v>1</v>
      </c>
      <c r="F653" s="53">
        <v>3</v>
      </c>
      <c r="G653" s="103">
        <v>47.8606506122266</v>
      </c>
      <c r="H653" s="53"/>
      <c r="I653" s="63" t="s">
        <v>119</v>
      </c>
      <c r="L653" s="37"/>
    </row>
    <row r="654" spans="1:12" x14ac:dyDescent="0.35">
      <c r="A654" s="95">
        <v>3</v>
      </c>
      <c r="B654" s="53">
        <v>11</v>
      </c>
      <c r="C654" s="89">
        <v>40</v>
      </c>
      <c r="D654" s="53">
        <v>2021</v>
      </c>
      <c r="E654" s="53">
        <v>1</v>
      </c>
      <c r="F654" s="53">
        <v>4</v>
      </c>
      <c r="G654" s="103">
        <v>48.452474622814101</v>
      </c>
      <c r="H654" s="53"/>
      <c r="I654" s="63" t="s">
        <v>119</v>
      </c>
      <c r="L654" s="37"/>
    </row>
    <row r="655" spans="1:12" x14ac:dyDescent="0.35">
      <c r="A655" s="95">
        <v>3</v>
      </c>
      <c r="B655" s="53">
        <v>11</v>
      </c>
      <c r="C655" s="89">
        <v>40</v>
      </c>
      <c r="D655" s="53">
        <v>2021</v>
      </c>
      <c r="E655" s="53">
        <v>1</v>
      </c>
      <c r="F655" s="53">
        <v>5</v>
      </c>
      <c r="G655" s="103">
        <v>58.009060142323101</v>
      </c>
      <c r="H655" s="53"/>
      <c r="I655" s="63" t="s">
        <v>119</v>
      </c>
      <c r="L655" s="37"/>
    </row>
    <row r="656" spans="1:12" x14ac:dyDescent="0.35">
      <c r="A656" s="95">
        <v>3</v>
      </c>
      <c r="B656" s="53">
        <v>11</v>
      </c>
      <c r="C656" s="89">
        <v>40</v>
      </c>
      <c r="D656" s="53">
        <v>2021</v>
      </c>
      <c r="E656" s="53">
        <v>1</v>
      </c>
      <c r="F656" s="53">
        <v>6</v>
      </c>
      <c r="G656" s="103">
        <v>40.1949883422377</v>
      </c>
      <c r="H656" s="53"/>
      <c r="I656" s="63" t="s">
        <v>119</v>
      </c>
      <c r="L656" s="37"/>
    </row>
    <row r="657" spans="1:12" x14ac:dyDescent="0.35">
      <c r="A657" s="95">
        <v>3</v>
      </c>
      <c r="B657" s="53">
        <v>11</v>
      </c>
      <c r="C657" s="89">
        <v>40</v>
      </c>
      <c r="D657" s="53">
        <v>2021</v>
      </c>
      <c r="E657" s="53">
        <v>1</v>
      </c>
      <c r="F657" s="53">
        <v>7</v>
      </c>
      <c r="G657" s="103">
        <v>53.179440341258399</v>
      </c>
      <c r="H657" s="53"/>
      <c r="I657" s="63" t="s">
        <v>119</v>
      </c>
      <c r="L657" s="37"/>
    </row>
    <row r="658" spans="1:12" x14ac:dyDescent="0.35">
      <c r="A658" s="95">
        <v>3</v>
      </c>
      <c r="B658" s="53">
        <v>11</v>
      </c>
      <c r="C658" s="89">
        <v>40</v>
      </c>
      <c r="D658" s="53">
        <v>2021</v>
      </c>
      <c r="E658" s="53">
        <v>1</v>
      </c>
      <c r="F658" s="53">
        <v>8</v>
      </c>
      <c r="G658" s="103">
        <v>37.019629790989498</v>
      </c>
      <c r="H658" s="53"/>
      <c r="I658" s="63" t="s">
        <v>119</v>
      </c>
      <c r="L658" s="37"/>
    </row>
    <row r="659" spans="1:12" x14ac:dyDescent="0.35">
      <c r="A659" s="95">
        <v>3</v>
      </c>
      <c r="B659" s="53">
        <v>11</v>
      </c>
      <c r="C659" s="89">
        <v>40</v>
      </c>
      <c r="D659" s="53">
        <v>2021</v>
      </c>
      <c r="E659" s="53">
        <v>1</v>
      </c>
      <c r="F659" s="53">
        <v>9</v>
      </c>
      <c r="G659" s="103">
        <v>19.825186091576199</v>
      </c>
      <c r="H659" s="53"/>
      <c r="I659" s="63" t="s">
        <v>119</v>
      </c>
      <c r="L659" s="37"/>
    </row>
    <row r="660" spans="1:12" x14ac:dyDescent="0.35">
      <c r="A660" s="95">
        <v>3</v>
      </c>
      <c r="B660" s="53">
        <v>11</v>
      </c>
      <c r="C660" s="89">
        <v>40</v>
      </c>
      <c r="D660" s="53">
        <v>2021</v>
      </c>
      <c r="E660" s="53">
        <v>1</v>
      </c>
      <c r="F660" s="53">
        <v>10</v>
      </c>
      <c r="G660" s="103">
        <v>24.9317216391911</v>
      </c>
      <c r="H660" s="53"/>
      <c r="I660" s="63" t="s">
        <v>119</v>
      </c>
      <c r="L660" s="37"/>
    </row>
    <row r="661" spans="1:12" x14ac:dyDescent="0.35">
      <c r="A661" s="95">
        <v>3</v>
      </c>
      <c r="B661" s="53">
        <v>11</v>
      </c>
      <c r="C661" s="89">
        <v>40</v>
      </c>
      <c r="D661" s="53">
        <v>2021</v>
      </c>
      <c r="E661" s="53">
        <v>1</v>
      </c>
      <c r="F661" s="53">
        <v>11</v>
      </c>
      <c r="G661" s="103">
        <v>25.861557456773799</v>
      </c>
      <c r="H661" s="53"/>
      <c r="I661" s="63" t="s">
        <v>119</v>
      </c>
      <c r="L661" s="37"/>
    </row>
    <row r="662" spans="1:12" x14ac:dyDescent="0.35">
      <c r="A662" s="95">
        <v>3</v>
      </c>
      <c r="B662" s="53">
        <v>11</v>
      </c>
      <c r="C662" s="89">
        <v>40</v>
      </c>
      <c r="D662" s="53">
        <v>2021</v>
      </c>
      <c r="E662" s="53">
        <v>1</v>
      </c>
      <c r="F662" s="53">
        <v>12</v>
      </c>
      <c r="G662" s="103">
        <v>20.353465865156402</v>
      </c>
      <c r="H662" s="53"/>
      <c r="I662" s="63" t="s">
        <v>119</v>
      </c>
      <c r="L662" s="37"/>
    </row>
    <row r="663" spans="1:12" x14ac:dyDescent="0.35">
      <c r="A663" s="95">
        <v>3</v>
      </c>
      <c r="B663" s="53">
        <v>11</v>
      </c>
      <c r="C663" s="89">
        <v>40</v>
      </c>
      <c r="D663" s="53">
        <v>2021</v>
      </c>
      <c r="E663" s="53">
        <v>1</v>
      </c>
      <c r="F663" s="53">
        <v>13</v>
      </c>
      <c r="G663" s="103">
        <v>7.8980482410629804</v>
      </c>
      <c r="H663" s="53"/>
      <c r="I663" s="63" t="s">
        <v>119</v>
      </c>
      <c r="L663" s="37"/>
    </row>
    <row r="664" spans="1:12" x14ac:dyDescent="0.35">
      <c r="A664" s="95">
        <v>3</v>
      </c>
      <c r="B664" s="53">
        <v>11</v>
      </c>
      <c r="C664" s="89">
        <v>40</v>
      </c>
      <c r="D664" s="53">
        <v>2021</v>
      </c>
      <c r="E664" s="53">
        <v>1</v>
      </c>
      <c r="F664" s="53">
        <v>14</v>
      </c>
      <c r="G664" s="103">
        <v>38.484580671879499</v>
      </c>
      <c r="H664" s="53"/>
      <c r="I664" s="63" t="s">
        <v>119</v>
      </c>
      <c r="L664" s="37"/>
    </row>
    <row r="665" spans="1:12" x14ac:dyDescent="0.35">
      <c r="A665" s="95">
        <v>3</v>
      </c>
      <c r="B665" s="53">
        <v>11</v>
      </c>
      <c r="C665" s="89">
        <v>40</v>
      </c>
      <c r="D665" s="53">
        <v>2021</v>
      </c>
      <c r="E665" s="53">
        <v>1</v>
      </c>
      <c r="F665" s="53">
        <v>15</v>
      </c>
      <c r="G665" s="103">
        <v>23.9430006804436</v>
      </c>
      <c r="H665" s="53"/>
      <c r="I665" s="63" t="s">
        <v>119</v>
      </c>
      <c r="L665" s="37"/>
    </row>
    <row r="666" spans="1:12" x14ac:dyDescent="0.35">
      <c r="A666" s="95">
        <v>3</v>
      </c>
      <c r="B666" s="53">
        <v>11</v>
      </c>
      <c r="C666" s="89">
        <v>40</v>
      </c>
      <c r="D666" s="53">
        <v>2021</v>
      </c>
      <c r="E666" s="53">
        <v>1</v>
      </c>
      <c r="F666" s="53">
        <v>16</v>
      </c>
      <c r="G666" s="103">
        <v>25.527141058419001</v>
      </c>
      <c r="H666" s="53"/>
      <c r="I666" s="63" t="s">
        <v>119</v>
      </c>
      <c r="L666" s="37"/>
    </row>
    <row r="667" spans="1:12" x14ac:dyDescent="0.35">
      <c r="A667" s="95">
        <v>3</v>
      </c>
      <c r="B667" s="53">
        <v>11</v>
      </c>
      <c r="C667" s="89">
        <v>40</v>
      </c>
      <c r="D667" s="53">
        <v>2021</v>
      </c>
      <c r="E667" s="53">
        <v>1</v>
      </c>
      <c r="F667" s="53">
        <v>17</v>
      </c>
      <c r="G667" s="103">
        <v>34.527951165520101</v>
      </c>
      <c r="H667" s="53"/>
      <c r="I667" s="63" t="s">
        <v>119</v>
      </c>
      <c r="L667" s="37"/>
    </row>
    <row r="668" spans="1:12" x14ac:dyDescent="0.35">
      <c r="A668" s="95">
        <v>3</v>
      </c>
      <c r="B668" s="53">
        <v>11</v>
      </c>
      <c r="C668" s="89">
        <v>40</v>
      </c>
      <c r="D668" s="53">
        <v>2021</v>
      </c>
      <c r="E668" s="53">
        <v>1</v>
      </c>
      <c r="F668" s="53">
        <v>18</v>
      </c>
      <c r="G668" s="103">
        <v>49.951892735473898</v>
      </c>
      <c r="H668" s="53"/>
      <c r="I668" s="63" t="s">
        <v>119</v>
      </c>
      <c r="L668" s="37"/>
    </row>
    <row r="669" spans="1:12" x14ac:dyDescent="0.35">
      <c r="A669" s="95">
        <v>3</v>
      </c>
      <c r="B669" s="53">
        <v>11</v>
      </c>
      <c r="C669" s="89">
        <v>40</v>
      </c>
      <c r="D669" s="53">
        <v>2021</v>
      </c>
      <c r="E669" s="53">
        <v>1</v>
      </c>
      <c r="F669" s="53">
        <v>19</v>
      </c>
      <c r="G669" s="103">
        <v>57.633840464385003</v>
      </c>
      <c r="H669" s="53"/>
      <c r="I669" s="63" t="s">
        <v>119</v>
      </c>
      <c r="L669" s="37"/>
    </row>
    <row r="670" spans="1:12" x14ac:dyDescent="0.35">
      <c r="A670" s="95">
        <v>3</v>
      </c>
      <c r="B670" s="53">
        <v>11</v>
      </c>
      <c r="C670" s="89">
        <v>41</v>
      </c>
      <c r="D670" s="53">
        <v>2021</v>
      </c>
      <c r="E670" s="53">
        <v>1</v>
      </c>
      <c r="F670" s="53">
        <v>1</v>
      </c>
      <c r="G670" s="103">
        <v>5.4663809048037404</v>
      </c>
      <c r="H670" s="53"/>
      <c r="I670" s="63" t="s">
        <v>119</v>
      </c>
      <c r="L670" s="37"/>
    </row>
    <row r="671" spans="1:12" x14ac:dyDescent="0.35">
      <c r="A671" s="95">
        <v>3</v>
      </c>
      <c r="B671" s="53">
        <v>11</v>
      </c>
      <c r="C671" s="89">
        <v>41</v>
      </c>
      <c r="D671" s="53">
        <v>2021</v>
      </c>
      <c r="E671" s="53">
        <v>1</v>
      </c>
      <c r="F671" s="53">
        <v>2</v>
      </c>
      <c r="G671" s="103">
        <v>6.2107589402757801</v>
      </c>
      <c r="H671" s="53"/>
      <c r="I671" s="63" t="s">
        <v>119</v>
      </c>
      <c r="L671" s="37"/>
    </row>
    <row r="672" spans="1:12" x14ac:dyDescent="0.35">
      <c r="A672" s="95">
        <v>3</v>
      </c>
      <c r="B672" s="53">
        <v>11</v>
      </c>
      <c r="C672" s="89">
        <v>41</v>
      </c>
      <c r="D672" s="53">
        <v>2021</v>
      </c>
      <c r="E672" s="53">
        <v>1</v>
      </c>
      <c r="F672" s="53">
        <v>3</v>
      </c>
      <c r="G672" s="103">
        <v>21.817448396526299</v>
      </c>
      <c r="H672" s="53"/>
      <c r="I672" s="63" t="s">
        <v>119</v>
      </c>
      <c r="L672" s="37"/>
    </row>
    <row r="673" spans="1:12" x14ac:dyDescent="0.35">
      <c r="A673" s="95">
        <v>3</v>
      </c>
      <c r="B673" s="53">
        <v>11</v>
      </c>
      <c r="C673" s="89">
        <v>41</v>
      </c>
      <c r="D673" s="53">
        <v>2021</v>
      </c>
      <c r="E673" s="53">
        <v>1</v>
      </c>
      <c r="F673" s="53">
        <v>4</v>
      </c>
      <c r="G673" s="103">
        <v>16.209107579944899</v>
      </c>
      <c r="H673" s="53"/>
      <c r="I673" s="63" t="s">
        <v>119</v>
      </c>
      <c r="L673" s="37"/>
    </row>
    <row r="674" spans="1:12" x14ac:dyDescent="0.35">
      <c r="A674" s="95">
        <v>3</v>
      </c>
      <c r="B674" s="53">
        <v>11</v>
      </c>
      <c r="C674" s="89">
        <v>41</v>
      </c>
      <c r="D674" s="53">
        <v>2021</v>
      </c>
      <c r="E674" s="53">
        <v>1</v>
      </c>
      <c r="F674" s="53">
        <v>5</v>
      </c>
      <c r="G674" s="103">
        <v>17.6293781044902</v>
      </c>
      <c r="H674" s="53"/>
      <c r="I674" s="63" t="s">
        <v>119</v>
      </c>
      <c r="L674" s="37"/>
    </row>
    <row r="675" spans="1:12" x14ac:dyDescent="0.35">
      <c r="A675" s="95">
        <v>3</v>
      </c>
      <c r="B675" s="53">
        <v>11</v>
      </c>
      <c r="C675" s="89">
        <v>41</v>
      </c>
      <c r="D675" s="53">
        <v>2021</v>
      </c>
      <c r="E675" s="53">
        <v>1</v>
      </c>
      <c r="F675" s="53">
        <v>6</v>
      </c>
      <c r="G675" s="103">
        <v>17.334524032475802</v>
      </c>
      <c r="H675" s="53"/>
      <c r="I675" s="63" t="s">
        <v>119</v>
      </c>
      <c r="L675" s="37"/>
    </row>
    <row r="676" spans="1:12" x14ac:dyDescent="0.35">
      <c r="A676" s="95">
        <v>3</v>
      </c>
      <c r="B676" s="53">
        <v>11</v>
      </c>
      <c r="C676" s="89">
        <v>41</v>
      </c>
      <c r="D676" s="53">
        <v>2021</v>
      </c>
      <c r="E676" s="53">
        <v>1</v>
      </c>
      <c r="F676" s="53">
        <v>7</v>
      </c>
      <c r="G676" s="103">
        <v>19.217982090694001</v>
      </c>
      <c r="H676" s="53"/>
      <c r="I676" s="63" t="s">
        <v>119</v>
      </c>
      <c r="L676" s="37"/>
    </row>
    <row r="677" spans="1:12" x14ac:dyDescent="0.35">
      <c r="A677" s="95">
        <v>3</v>
      </c>
      <c r="B677" s="53">
        <v>11</v>
      </c>
      <c r="C677" s="89">
        <v>41</v>
      </c>
      <c r="D677" s="53">
        <v>2021</v>
      </c>
      <c r="E677" s="53">
        <v>1</v>
      </c>
      <c r="F677" s="53">
        <v>8</v>
      </c>
      <c r="G677" s="103">
        <v>13.0657715726598</v>
      </c>
      <c r="H677" s="53"/>
      <c r="I677" s="63" t="s">
        <v>119</v>
      </c>
      <c r="L677" s="37"/>
    </row>
    <row r="678" spans="1:12" x14ac:dyDescent="0.35">
      <c r="A678" s="95">
        <v>3</v>
      </c>
      <c r="B678" s="53">
        <v>11</v>
      </c>
      <c r="C678" s="89">
        <v>41</v>
      </c>
      <c r="D678" s="53">
        <v>2021</v>
      </c>
      <c r="E678" s="53">
        <v>1</v>
      </c>
      <c r="F678" s="53">
        <v>9</v>
      </c>
      <c r="G678" s="103">
        <v>5.2623501084908204</v>
      </c>
      <c r="H678" s="53"/>
      <c r="I678" s="63" t="s">
        <v>119</v>
      </c>
      <c r="L678" s="37"/>
    </row>
    <row r="679" spans="1:12" x14ac:dyDescent="0.35">
      <c r="A679" s="95">
        <v>3</v>
      </c>
      <c r="B679" s="53">
        <v>11</v>
      </c>
      <c r="C679" s="89">
        <v>41</v>
      </c>
      <c r="D679" s="53">
        <v>2021</v>
      </c>
      <c r="E679" s="53">
        <v>1</v>
      </c>
      <c r="F679" s="53">
        <v>10</v>
      </c>
      <c r="G679" s="103">
        <v>9.0437338362519206</v>
      </c>
      <c r="H679" s="53"/>
      <c r="I679" s="63" t="s">
        <v>119</v>
      </c>
      <c r="L679" s="37"/>
    </row>
    <row r="680" spans="1:12" x14ac:dyDescent="0.35">
      <c r="A680" s="95">
        <v>3</v>
      </c>
      <c r="B680" s="53">
        <v>11</v>
      </c>
      <c r="C680" s="89">
        <v>41</v>
      </c>
      <c r="D680" s="53">
        <v>2021</v>
      </c>
      <c r="E680" s="53">
        <v>1</v>
      </c>
      <c r="F680" s="53">
        <v>11</v>
      </c>
      <c r="G680" s="103">
        <v>8.1923066157358804</v>
      </c>
      <c r="H680" s="53"/>
      <c r="I680" s="63" t="s">
        <v>119</v>
      </c>
      <c r="L680" s="37"/>
    </row>
    <row r="681" spans="1:12" x14ac:dyDescent="0.35">
      <c r="A681" s="95">
        <v>3</v>
      </c>
      <c r="B681" s="53">
        <v>11</v>
      </c>
      <c r="C681" s="89">
        <v>41</v>
      </c>
      <c r="D681" s="53">
        <v>2021</v>
      </c>
      <c r="E681" s="53">
        <v>1</v>
      </c>
      <c r="F681" s="53">
        <v>12</v>
      </c>
      <c r="G681" s="103">
        <v>7.7791817855851502</v>
      </c>
      <c r="H681" s="53"/>
      <c r="I681" s="63" t="s">
        <v>119</v>
      </c>
      <c r="L681" s="37"/>
    </row>
    <row r="682" spans="1:12" x14ac:dyDescent="0.35">
      <c r="A682" s="95">
        <v>3</v>
      </c>
      <c r="B682" s="53">
        <v>11</v>
      </c>
      <c r="C682" s="89">
        <v>41</v>
      </c>
      <c r="D682" s="53">
        <v>2021</v>
      </c>
      <c r="E682" s="53">
        <v>1</v>
      </c>
      <c r="F682" s="53">
        <v>13</v>
      </c>
      <c r="G682" s="103">
        <v>5.34521184489404</v>
      </c>
      <c r="H682" s="53"/>
      <c r="I682" s="63" t="s">
        <v>119</v>
      </c>
      <c r="L682" s="37"/>
    </row>
    <row r="683" spans="1:12" x14ac:dyDescent="0.35">
      <c r="A683" s="95">
        <v>3</v>
      </c>
      <c r="B683" s="53">
        <v>11</v>
      </c>
      <c r="C683" s="89">
        <v>41</v>
      </c>
      <c r="D683" s="53">
        <v>2021</v>
      </c>
      <c r="E683" s="53">
        <v>1</v>
      </c>
      <c r="F683" s="53">
        <v>14</v>
      </c>
      <c r="G683" s="103">
        <v>15.481466924872301</v>
      </c>
      <c r="H683" s="53"/>
      <c r="I683" s="63" t="s">
        <v>119</v>
      </c>
      <c r="L683" s="37"/>
    </row>
    <row r="684" spans="1:12" x14ac:dyDescent="0.35">
      <c r="A684" s="95">
        <v>3</v>
      </c>
      <c r="B684" s="53">
        <v>11</v>
      </c>
      <c r="C684" s="89">
        <v>41</v>
      </c>
      <c r="D684" s="53">
        <v>2021</v>
      </c>
      <c r="E684" s="53">
        <v>1</v>
      </c>
      <c r="F684" s="53">
        <v>15</v>
      </c>
      <c r="G684" s="103">
        <v>6.9411028599126103</v>
      </c>
      <c r="H684" s="53"/>
      <c r="I684" s="63" t="s">
        <v>119</v>
      </c>
      <c r="L684" s="37"/>
    </row>
    <row r="685" spans="1:12" x14ac:dyDescent="0.35">
      <c r="A685" s="95">
        <v>3</v>
      </c>
      <c r="B685" s="53">
        <v>11</v>
      </c>
      <c r="C685" s="89">
        <v>41</v>
      </c>
      <c r="D685" s="53">
        <v>2021</v>
      </c>
      <c r="E685" s="53">
        <v>1</v>
      </c>
      <c r="F685" s="53">
        <v>16</v>
      </c>
      <c r="G685" s="103">
        <v>11.167918804521101</v>
      </c>
      <c r="H685" s="53"/>
      <c r="I685" s="63" t="s">
        <v>119</v>
      </c>
      <c r="L685" s="37"/>
    </row>
    <row r="686" spans="1:12" x14ac:dyDescent="0.35">
      <c r="A686" s="95">
        <v>3</v>
      </c>
      <c r="B686" s="53">
        <v>11</v>
      </c>
      <c r="C686" s="89">
        <v>41</v>
      </c>
      <c r="D686" s="53">
        <v>2021</v>
      </c>
      <c r="E686" s="53">
        <v>1</v>
      </c>
      <c r="F686" s="53">
        <v>17</v>
      </c>
      <c r="G686" s="103">
        <v>15.880468972722699</v>
      </c>
      <c r="H686" s="53"/>
      <c r="I686" s="63" t="s">
        <v>119</v>
      </c>
      <c r="L686" s="37"/>
    </row>
    <row r="687" spans="1:12" x14ac:dyDescent="0.35">
      <c r="A687" s="95">
        <v>3</v>
      </c>
      <c r="B687" s="53">
        <v>11</v>
      </c>
      <c r="C687" s="89">
        <v>41</v>
      </c>
      <c r="D687" s="53">
        <v>2021</v>
      </c>
      <c r="E687" s="53">
        <v>1</v>
      </c>
      <c r="F687" s="53">
        <v>18</v>
      </c>
      <c r="G687" s="103">
        <v>18.5754634312711</v>
      </c>
      <c r="H687" s="53"/>
      <c r="I687" s="63" t="s">
        <v>119</v>
      </c>
      <c r="L687" s="37"/>
    </row>
    <row r="688" spans="1:12" x14ac:dyDescent="0.35">
      <c r="A688" s="95">
        <v>3</v>
      </c>
      <c r="B688" s="53">
        <v>11</v>
      </c>
      <c r="C688" s="89">
        <v>41</v>
      </c>
      <c r="D688" s="53">
        <v>2021</v>
      </c>
      <c r="E688" s="53">
        <v>1</v>
      </c>
      <c r="F688" s="53">
        <v>19</v>
      </c>
      <c r="G688" s="103">
        <v>21.769865778978399</v>
      </c>
      <c r="H688" s="53"/>
      <c r="I688" s="63" t="s">
        <v>119</v>
      </c>
      <c r="L688" s="37"/>
    </row>
    <row r="689" spans="1:12" x14ac:dyDescent="0.35">
      <c r="A689" s="95">
        <v>3</v>
      </c>
      <c r="B689" s="53">
        <v>11</v>
      </c>
      <c r="C689" s="89">
        <v>42</v>
      </c>
      <c r="D689" s="53">
        <v>2017</v>
      </c>
      <c r="E689" s="53">
        <v>1</v>
      </c>
      <c r="F689" s="53">
        <v>1</v>
      </c>
      <c r="G689" s="53"/>
      <c r="H689" s="53"/>
      <c r="I689" s="63" t="s">
        <v>119</v>
      </c>
      <c r="L689" s="37"/>
    </row>
    <row r="690" spans="1:12" x14ac:dyDescent="0.35">
      <c r="A690" s="95">
        <v>3</v>
      </c>
      <c r="B690" s="53">
        <v>11</v>
      </c>
      <c r="C690" s="89">
        <v>42</v>
      </c>
      <c r="D690" s="53">
        <v>2017</v>
      </c>
      <c r="E690" s="53">
        <v>1</v>
      </c>
      <c r="F690" s="53">
        <v>2</v>
      </c>
      <c r="G690" s="53"/>
      <c r="H690" s="53"/>
      <c r="I690" s="63" t="s">
        <v>119</v>
      </c>
      <c r="L690" s="37"/>
    </row>
    <row r="691" spans="1:12" x14ac:dyDescent="0.35">
      <c r="A691" s="95">
        <v>3</v>
      </c>
      <c r="B691" s="53">
        <v>11</v>
      </c>
      <c r="C691" s="89">
        <v>42</v>
      </c>
      <c r="D691" s="53">
        <v>2017</v>
      </c>
      <c r="E691" s="53">
        <v>1</v>
      </c>
      <c r="F691" s="53">
        <v>3</v>
      </c>
      <c r="G691" s="53"/>
      <c r="H691" s="53"/>
      <c r="I691" s="63" t="s">
        <v>119</v>
      </c>
      <c r="L691" s="37"/>
    </row>
    <row r="692" spans="1:12" x14ac:dyDescent="0.35">
      <c r="A692" s="95">
        <v>3</v>
      </c>
      <c r="B692" s="53">
        <v>11</v>
      </c>
      <c r="C692" s="89">
        <v>42</v>
      </c>
      <c r="D692" s="53">
        <v>2017</v>
      </c>
      <c r="E692" s="53">
        <v>1</v>
      </c>
      <c r="F692" s="53">
        <v>4</v>
      </c>
      <c r="G692" s="53"/>
      <c r="H692" s="53"/>
      <c r="I692" s="63" t="s">
        <v>119</v>
      </c>
      <c r="L692" s="37"/>
    </row>
    <row r="693" spans="1:12" x14ac:dyDescent="0.35">
      <c r="A693" s="95">
        <v>3</v>
      </c>
      <c r="B693" s="53">
        <v>11</v>
      </c>
      <c r="C693" s="89">
        <v>42</v>
      </c>
      <c r="D693" s="53">
        <v>2017</v>
      </c>
      <c r="E693" s="53">
        <v>1</v>
      </c>
      <c r="F693" s="53">
        <v>5</v>
      </c>
      <c r="G693" s="53">
        <v>32.449746381765316</v>
      </c>
      <c r="H693" s="53"/>
      <c r="I693" s="63" t="s">
        <v>119</v>
      </c>
      <c r="L693" s="37"/>
    </row>
    <row r="694" spans="1:12" x14ac:dyDescent="0.35">
      <c r="A694" s="95">
        <v>3</v>
      </c>
      <c r="B694" s="53">
        <v>11</v>
      </c>
      <c r="C694" s="89">
        <v>42</v>
      </c>
      <c r="D694" s="53">
        <v>2017</v>
      </c>
      <c r="E694" s="53">
        <v>1</v>
      </c>
      <c r="F694" s="53">
        <v>6</v>
      </c>
      <c r="G694" s="53"/>
      <c r="H694" s="53"/>
      <c r="I694" s="63" t="s">
        <v>119</v>
      </c>
      <c r="L694" s="37"/>
    </row>
    <row r="695" spans="1:12" x14ac:dyDescent="0.35">
      <c r="A695" s="95">
        <v>3</v>
      </c>
      <c r="B695" s="53">
        <v>11</v>
      </c>
      <c r="C695" s="89">
        <v>42</v>
      </c>
      <c r="D695" s="53">
        <v>2017</v>
      </c>
      <c r="E695" s="53">
        <v>1</v>
      </c>
      <c r="F695" s="53">
        <v>7</v>
      </c>
      <c r="G695" s="53"/>
      <c r="H695" s="53"/>
      <c r="I695" s="63" t="s">
        <v>119</v>
      </c>
      <c r="L695" s="37"/>
    </row>
    <row r="696" spans="1:12" x14ac:dyDescent="0.35">
      <c r="A696" s="95">
        <v>3</v>
      </c>
      <c r="B696" s="53">
        <v>11</v>
      </c>
      <c r="C696" s="89">
        <v>42</v>
      </c>
      <c r="D696" s="53">
        <v>2017</v>
      </c>
      <c r="E696" s="53">
        <v>1</v>
      </c>
      <c r="F696" s="53">
        <v>8</v>
      </c>
      <c r="G696" s="53"/>
      <c r="H696" s="53"/>
      <c r="I696" s="63" t="s">
        <v>119</v>
      </c>
      <c r="L696" s="37"/>
    </row>
    <row r="697" spans="1:12" x14ac:dyDescent="0.35">
      <c r="A697" s="95">
        <v>3</v>
      </c>
      <c r="B697" s="53">
        <v>11</v>
      </c>
      <c r="C697" s="89">
        <v>42</v>
      </c>
      <c r="D697" s="53">
        <v>2017</v>
      </c>
      <c r="E697" s="53">
        <v>1</v>
      </c>
      <c r="F697" s="53">
        <v>9</v>
      </c>
      <c r="G697" s="53"/>
      <c r="H697" s="53"/>
      <c r="I697" s="63" t="s">
        <v>119</v>
      </c>
      <c r="L697" s="37"/>
    </row>
    <row r="698" spans="1:12" x14ac:dyDescent="0.35">
      <c r="A698" s="95">
        <v>3</v>
      </c>
      <c r="B698" s="53">
        <v>11</v>
      </c>
      <c r="C698" s="89">
        <v>42</v>
      </c>
      <c r="D698" s="53">
        <v>2017</v>
      </c>
      <c r="E698" s="53">
        <v>1</v>
      </c>
      <c r="F698" s="53">
        <v>10</v>
      </c>
      <c r="G698" s="53"/>
      <c r="H698" s="53"/>
      <c r="I698" s="63" t="s">
        <v>119</v>
      </c>
      <c r="L698" s="37"/>
    </row>
    <row r="699" spans="1:12" x14ac:dyDescent="0.35">
      <c r="A699" s="95">
        <v>3</v>
      </c>
      <c r="B699" s="53">
        <v>11</v>
      </c>
      <c r="C699" s="89">
        <v>42</v>
      </c>
      <c r="D699" s="53">
        <v>2017</v>
      </c>
      <c r="E699" s="53">
        <v>1</v>
      </c>
      <c r="F699" s="53">
        <v>11</v>
      </c>
      <c r="G699" s="53">
        <v>38.549533830560307</v>
      </c>
      <c r="H699" s="53"/>
      <c r="I699" s="63" t="s">
        <v>119</v>
      </c>
      <c r="L699" s="37"/>
    </row>
    <row r="700" spans="1:12" x14ac:dyDescent="0.35">
      <c r="A700" s="95">
        <v>3</v>
      </c>
      <c r="B700" s="53">
        <v>11</v>
      </c>
      <c r="C700" s="89">
        <v>42</v>
      </c>
      <c r="D700" s="53">
        <v>2017</v>
      </c>
      <c r="E700" s="53">
        <v>1</v>
      </c>
      <c r="F700" s="53">
        <v>12</v>
      </c>
      <c r="G700" s="53"/>
      <c r="H700" s="53"/>
      <c r="I700" s="63" t="s">
        <v>119</v>
      </c>
      <c r="L700" s="37"/>
    </row>
    <row r="701" spans="1:12" x14ac:dyDescent="0.35">
      <c r="A701" s="95">
        <v>3</v>
      </c>
      <c r="B701" s="53">
        <v>11</v>
      </c>
      <c r="C701" s="89">
        <v>42</v>
      </c>
      <c r="D701" s="53">
        <v>2017</v>
      </c>
      <c r="E701" s="53">
        <v>1</v>
      </c>
      <c r="F701" s="53">
        <v>13</v>
      </c>
      <c r="G701" s="53"/>
      <c r="H701" s="53"/>
      <c r="I701" s="63" t="s">
        <v>119</v>
      </c>
      <c r="L701" s="37"/>
    </row>
    <row r="702" spans="1:12" x14ac:dyDescent="0.35">
      <c r="A702" s="95">
        <v>3</v>
      </c>
      <c r="B702" s="53">
        <v>11</v>
      </c>
      <c r="C702" s="89">
        <v>42</v>
      </c>
      <c r="D702" s="53">
        <v>2017</v>
      </c>
      <c r="E702" s="53">
        <v>1</v>
      </c>
      <c r="F702" s="53">
        <v>14</v>
      </c>
      <c r="G702" s="53"/>
      <c r="H702" s="53"/>
      <c r="I702" s="63" t="s">
        <v>119</v>
      </c>
      <c r="L702" s="37"/>
    </row>
    <row r="703" spans="1:12" x14ac:dyDescent="0.35">
      <c r="A703" s="95">
        <v>3</v>
      </c>
      <c r="B703" s="53">
        <v>11</v>
      </c>
      <c r="C703" s="89">
        <v>42</v>
      </c>
      <c r="D703" s="53">
        <v>2017</v>
      </c>
      <c r="E703" s="53">
        <v>1</v>
      </c>
      <c r="F703" s="53">
        <v>15</v>
      </c>
      <c r="G703" s="53"/>
      <c r="H703" s="53"/>
      <c r="I703" s="63" t="s">
        <v>119</v>
      </c>
      <c r="L703" s="37"/>
    </row>
    <row r="704" spans="1:12" x14ac:dyDescent="0.35">
      <c r="A704" s="95">
        <v>3</v>
      </c>
      <c r="B704" s="53">
        <v>11</v>
      </c>
      <c r="C704" s="89">
        <v>42</v>
      </c>
      <c r="D704" s="53">
        <v>2017</v>
      </c>
      <c r="E704" s="53">
        <v>1</v>
      </c>
      <c r="F704" s="53">
        <v>16</v>
      </c>
      <c r="G704" s="53"/>
      <c r="H704" s="53"/>
      <c r="I704" s="63" t="s">
        <v>119</v>
      </c>
      <c r="L704" s="37"/>
    </row>
    <row r="705" spans="1:12" x14ac:dyDescent="0.35">
      <c r="A705" s="95">
        <v>3</v>
      </c>
      <c r="B705" s="53">
        <v>11</v>
      </c>
      <c r="C705" s="89">
        <v>42</v>
      </c>
      <c r="D705" s="53">
        <v>2017</v>
      </c>
      <c r="E705" s="53">
        <v>1</v>
      </c>
      <c r="F705" s="53">
        <v>17</v>
      </c>
      <c r="G705" s="53"/>
      <c r="H705" s="53"/>
      <c r="I705" s="63" t="s">
        <v>119</v>
      </c>
      <c r="L705" s="37"/>
    </row>
    <row r="706" spans="1:12" x14ac:dyDescent="0.35">
      <c r="A706" s="95">
        <v>3</v>
      </c>
      <c r="B706" s="53">
        <v>11</v>
      </c>
      <c r="C706" s="89">
        <v>42</v>
      </c>
      <c r="D706" s="53">
        <v>2017</v>
      </c>
      <c r="E706" s="53">
        <v>1</v>
      </c>
      <c r="F706" s="53">
        <v>18</v>
      </c>
      <c r="G706" s="53"/>
      <c r="H706" s="53"/>
      <c r="I706" s="63" t="s">
        <v>119</v>
      </c>
      <c r="L706" s="37"/>
    </row>
    <row r="707" spans="1:12" x14ac:dyDescent="0.35">
      <c r="A707" s="95">
        <v>3</v>
      </c>
      <c r="B707" s="53">
        <v>11</v>
      </c>
      <c r="C707" s="89">
        <v>42</v>
      </c>
      <c r="D707" s="53">
        <v>2017</v>
      </c>
      <c r="E707" s="53">
        <v>1</v>
      </c>
      <c r="F707" s="53">
        <v>19</v>
      </c>
      <c r="G707" s="53">
        <v>33.973899147115503</v>
      </c>
      <c r="H707" s="53"/>
      <c r="I707" s="63" t="s">
        <v>119</v>
      </c>
      <c r="L707" s="37"/>
    </row>
    <row r="708" spans="1:12" x14ac:dyDescent="0.35">
      <c r="A708" s="95">
        <v>3</v>
      </c>
      <c r="B708" s="53">
        <v>11</v>
      </c>
      <c r="C708" s="89">
        <v>43</v>
      </c>
      <c r="D708" s="53">
        <v>2021</v>
      </c>
      <c r="E708" s="53">
        <v>1</v>
      </c>
      <c r="F708" s="53">
        <v>1</v>
      </c>
      <c r="G708" s="53">
        <v>29.5647464572099</v>
      </c>
      <c r="H708" s="53"/>
      <c r="I708" s="63" t="s">
        <v>119</v>
      </c>
      <c r="L708" s="37"/>
    </row>
    <row r="709" spans="1:12" x14ac:dyDescent="0.35">
      <c r="A709" s="95">
        <v>3</v>
      </c>
      <c r="B709" s="53">
        <v>11</v>
      </c>
      <c r="C709" s="89">
        <v>43</v>
      </c>
      <c r="D709" s="53">
        <v>2021</v>
      </c>
      <c r="E709" s="53">
        <v>1</v>
      </c>
      <c r="F709" s="53">
        <v>2</v>
      </c>
      <c r="G709" s="53">
        <v>24.288107202680099</v>
      </c>
      <c r="H709" s="53"/>
      <c r="I709" s="63" t="s">
        <v>119</v>
      </c>
      <c r="L709" s="37"/>
    </row>
    <row r="710" spans="1:12" x14ac:dyDescent="0.35">
      <c r="A710" s="95">
        <v>3</v>
      </c>
      <c r="B710" s="53">
        <v>11</v>
      </c>
      <c r="C710" s="89">
        <v>43</v>
      </c>
      <c r="D710" s="53">
        <v>2021</v>
      </c>
      <c r="E710" s="53">
        <v>1</v>
      </c>
      <c r="F710" s="53">
        <v>3</v>
      </c>
      <c r="G710" s="53">
        <v>29.936391538771201</v>
      </c>
      <c r="H710" s="53"/>
      <c r="I710" s="63" t="s">
        <v>119</v>
      </c>
      <c r="L710" s="37"/>
    </row>
    <row r="711" spans="1:12" x14ac:dyDescent="0.35">
      <c r="A711" s="95">
        <v>3</v>
      </c>
      <c r="B711" s="53">
        <v>11</v>
      </c>
      <c r="C711" s="89">
        <v>43</v>
      </c>
      <c r="D711" s="53">
        <v>2021</v>
      </c>
      <c r="E711" s="53">
        <v>1</v>
      </c>
      <c r="F711" s="53">
        <v>4</v>
      </c>
      <c r="G711" s="53">
        <v>60.975609756097597</v>
      </c>
      <c r="H711" s="53"/>
      <c r="I711" s="63" t="s">
        <v>119</v>
      </c>
      <c r="L711" s="37"/>
    </row>
    <row r="712" spans="1:12" x14ac:dyDescent="0.35">
      <c r="A712" s="95">
        <v>3</v>
      </c>
      <c r="B712" s="53">
        <v>11</v>
      </c>
      <c r="C712" s="89">
        <v>43</v>
      </c>
      <c r="D712" s="53">
        <v>2021</v>
      </c>
      <c r="E712" s="53">
        <v>1</v>
      </c>
      <c r="F712" s="53">
        <v>5</v>
      </c>
      <c r="G712" s="53">
        <v>49.729170061979801</v>
      </c>
      <c r="H712" s="53"/>
      <c r="I712" s="63" t="s">
        <v>119</v>
      </c>
      <c r="L712" s="37"/>
    </row>
    <row r="713" spans="1:12" x14ac:dyDescent="0.35">
      <c r="A713" s="95">
        <v>3</v>
      </c>
      <c r="B713" s="53">
        <v>11</v>
      </c>
      <c r="C713" s="89">
        <v>43</v>
      </c>
      <c r="D713" s="53">
        <v>2021</v>
      </c>
      <c r="E713" s="53">
        <v>1</v>
      </c>
      <c r="F713" s="53">
        <v>6</v>
      </c>
      <c r="G713" s="53"/>
      <c r="H713" s="53"/>
      <c r="I713" s="63" t="s">
        <v>119</v>
      </c>
      <c r="L713" s="37"/>
    </row>
    <row r="714" spans="1:12" x14ac:dyDescent="0.35">
      <c r="A714" s="95">
        <v>3</v>
      </c>
      <c r="B714" s="53">
        <v>11</v>
      </c>
      <c r="C714" s="89">
        <v>43</v>
      </c>
      <c r="D714" s="53">
        <v>2021</v>
      </c>
      <c r="E714" s="53">
        <v>1</v>
      </c>
      <c r="F714" s="53">
        <v>7</v>
      </c>
      <c r="G714" s="53"/>
      <c r="H714" s="53"/>
      <c r="I714" s="63" t="s">
        <v>119</v>
      </c>
      <c r="L714" s="37"/>
    </row>
    <row r="715" spans="1:12" x14ac:dyDescent="0.35">
      <c r="A715" s="95">
        <v>3</v>
      </c>
      <c r="B715" s="53">
        <v>11</v>
      </c>
      <c r="C715" s="89">
        <v>43</v>
      </c>
      <c r="D715" s="53">
        <v>2021</v>
      </c>
      <c r="E715" s="53">
        <v>1</v>
      </c>
      <c r="F715" s="53">
        <v>8</v>
      </c>
      <c r="G715" s="53"/>
      <c r="H715" s="53"/>
      <c r="I715" s="63" t="s">
        <v>119</v>
      </c>
      <c r="L715" s="37"/>
    </row>
    <row r="716" spans="1:12" x14ac:dyDescent="0.35">
      <c r="A716" s="95">
        <v>3</v>
      </c>
      <c r="B716" s="53">
        <v>11</v>
      </c>
      <c r="C716" s="89">
        <v>43</v>
      </c>
      <c r="D716" s="53">
        <v>2021</v>
      </c>
      <c r="E716" s="53">
        <v>1</v>
      </c>
      <c r="F716" s="53">
        <v>9</v>
      </c>
      <c r="G716" s="53"/>
      <c r="H716" s="53"/>
      <c r="I716" s="63" t="s">
        <v>119</v>
      </c>
      <c r="L716" s="37"/>
    </row>
    <row r="717" spans="1:12" x14ac:dyDescent="0.35">
      <c r="A717" s="95">
        <v>3</v>
      </c>
      <c r="B717" s="53">
        <v>11</v>
      </c>
      <c r="C717" s="89">
        <v>43</v>
      </c>
      <c r="D717" s="53">
        <v>2021</v>
      </c>
      <c r="E717" s="53">
        <v>1</v>
      </c>
      <c r="F717" s="53">
        <v>10</v>
      </c>
      <c r="G717" s="53"/>
      <c r="H717" s="53"/>
      <c r="I717" s="63" t="s">
        <v>119</v>
      </c>
      <c r="L717" s="37"/>
    </row>
    <row r="718" spans="1:12" x14ac:dyDescent="0.35">
      <c r="A718" s="95">
        <v>3</v>
      </c>
      <c r="B718" s="53">
        <v>11</v>
      </c>
      <c r="C718" s="89">
        <v>43</v>
      </c>
      <c r="D718" s="53">
        <v>2021</v>
      </c>
      <c r="E718" s="53">
        <v>1</v>
      </c>
      <c r="F718" s="53">
        <v>11</v>
      </c>
      <c r="G718" s="53">
        <v>13.1282583047381</v>
      </c>
      <c r="H718" s="53"/>
      <c r="I718" s="63" t="s">
        <v>119</v>
      </c>
      <c r="L718" s="37"/>
    </row>
    <row r="719" spans="1:12" x14ac:dyDescent="0.35">
      <c r="A719" s="95">
        <v>3</v>
      </c>
      <c r="B719" s="53">
        <v>11</v>
      </c>
      <c r="C719" s="89">
        <v>43</v>
      </c>
      <c r="D719" s="53">
        <v>2021</v>
      </c>
      <c r="E719" s="53">
        <v>1</v>
      </c>
      <c r="F719" s="53">
        <v>12</v>
      </c>
      <c r="G719" s="53"/>
      <c r="H719" s="53"/>
      <c r="I719" s="63" t="s">
        <v>119</v>
      </c>
      <c r="L719" s="37"/>
    </row>
    <row r="720" spans="1:12" x14ac:dyDescent="0.35">
      <c r="A720" s="95">
        <v>3</v>
      </c>
      <c r="B720" s="53">
        <v>11</v>
      </c>
      <c r="C720" s="89">
        <v>43</v>
      </c>
      <c r="D720" s="53">
        <v>2021</v>
      </c>
      <c r="E720" s="53">
        <v>1</v>
      </c>
      <c r="F720" s="53">
        <v>13</v>
      </c>
      <c r="G720" s="53"/>
      <c r="H720" s="53"/>
      <c r="I720" s="63" t="s">
        <v>119</v>
      </c>
      <c r="L720" s="37"/>
    </row>
    <row r="721" spans="1:12" x14ac:dyDescent="0.35">
      <c r="A721" s="95">
        <v>3</v>
      </c>
      <c r="B721" s="53">
        <v>11</v>
      </c>
      <c r="C721" s="89">
        <v>43</v>
      </c>
      <c r="D721" s="53">
        <v>2021</v>
      </c>
      <c r="E721" s="53">
        <v>1</v>
      </c>
      <c r="F721" s="53">
        <v>14</v>
      </c>
      <c r="G721" s="53"/>
      <c r="H721" s="53"/>
      <c r="I721" s="63" t="s">
        <v>119</v>
      </c>
      <c r="L721" s="37"/>
    </row>
    <row r="722" spans="1:12" x14ac:dyDescent="0.35">
      <c r="A722" s="95">
        <v>3</v>
      </c>
      <c r="B722" s="53">
        <v>11</v>
      </c>
      <c r="C722" s="89">
        <v>43</v>
      </c>
      <c r="D722" s="53">
        <v>2021</v>
      </c>
      <c r="E722" s="53">
        <v>1</v>
      </c>
      <c r="F722" s="53">
        <v>15</v>
      </c>
      <c r="G722" s="53"/>
      <c r="H722" s="53"/>
      <c r="I722" s="63" t="s">
        <v>119</v>
      </c>
      <c r="L722" s="37"/>
    </row>
    <row r="723" spans="1:12" x14ac:dyDescent="0.35">
      <c r="A723" s="95">
        <v>3</v>
      </c>
      <c r="B723" s="53">
        <v>11</v>
      </c>
      <c r="C723" s="89">
        <v>43</v>
      </c>
      <c r="D723" s="53">
        <v>2021</v>
      </c>
      <c r="E723" s="53">
        <v>1</v>
      </c>
      <c r="F723" s="53">
        <v>16</v>
      </c>
      <c r="G723" s="53"/>
      <c r="H723" s="53"/>
      <c r="I723" s="63" t="s">
        <v>119</v>
      </c>
      <c r="L723" s="37"/>
    </row>
    <row r="724" spans="1:12" x14ac:dyDescent="0.35">
      <c r="A724" s="95">
        <v>3</v>
      </c>
      <c r="B724" s="53">
        <v>11</v>
      </c>
      <c r="C724" s="89">
        <v>43</v>
      </c>
      <c r="D724" s="53">
        <v>2021</v>
      </c>
      <c r="E724" s="53">
        <v>1</v>
      </c>
      <c r="F724" s="53">
        <v>17</v>
      </c>
      <c r="G724" s="53"/>
      <c r="H724" s="53"/>
      <c r="I724" s="63" t="s">
        <v>119</v>
      </c>
      <c r="L724" s="37"/>
    </row>
    <row r="725" spans="1:12" x14ac:dyDescent="0.35">
      <c r="A725" s="95">
        <v>3</v>
      </c>
      <c r="B725" s="53">
        <v>11</v>
      </c>
      <c r="C725" s="89">
        <v>43</v>
      </c>
      <c r="D725" s="53">
        <v>2021</v>
      </c>
      <c r="E725" s="53">
        <v>1</v>
      </c>
      <c r="F725" s="53">
        <v>18</v>
      </c>
      <c r="G725" s="53"/>
      <c r="H725" s="53"/>
      <c r="I725" s="63" t="s">
        <v>119</v>
      </c>
      <c r="L725" s="37"/>
    </row>
    <row r="726" spans="1:12" x14ac:dyDescent="0.35">
      <c r="A726" s="95">
        <v>3</v>
      </c>
      <c r="B726" s="53">
        <v>11</v>
      </c>
      <c r="C726" s="89">
        <v>43</v>
      </c>
      <c r="D726" s="53">
        <v>2021</v>
      </c>
      <c r="E726" s="53">
        <v>1</v>
      </c>
      <c r="F726" s="53">
        <v>19</v>
      </c>
      <c r="G726" s="53">
        <v>40.111699118746799</v>
      </c>
      <c r="H726" s="53"/>
      <c r="I726" s="63" t="s">
        <v>119</v>
      </c>
      <c r="L726" s="37"/>
    </row>
    <row r="727" spans="1:12" x14ac:dyDescent="0.35">
      <c r="A727" s="95">
        <v>3</v>
      </c>
      <c r="B727" s="53">
        <v>11</v>
      </c>
      <c r="C727" s="89">
        <v>44</v>
      </c>
      <c r="D727" s="53">
        <v>2017</v>
      </c>
      <c r="E727" s="53">
        <v>1</v>
      </c>
      <c r="F727" s="53">
        <v>1</v>
      </c>
      <c r="G727" s="53"/>
      <c r="H727" s="53"/>
      <c r="I727" s="63" t="s">
        <v>119</v>
      </c>
      <c r="L727" s="37"/>
    </row>
    <row r="728" spans="1:12" x14ac:dyDescent="0.35">
      <c r="A728" s="95">
        <v>3</v>
      </c>
      <c r="B728" s="53">
        <v>11</v>
      </c>
      <c r="C728" s="89">
        <v>44</v>
      </c>
      <c r="D728" s="53">
        <v>2017</v>
      </c>
      <c r="E728" s="53">
        <v>1</v>
      </c>
      <c r="F728" s="53">
        <v>2</v>
      </c>
      <c r="G728" s="53"/>
      <c r="H728" s="53"/>
      <c r="I728" s="63" t="s">
        <v>119</v>
      </c>
      <c r="L728" s="37"/>
    </row>
    <row r="729" spans="1:12" x14ac:dyDescent="0.35">
      <c r="A729" s="95">
        <v>3</v>
      </c>
      <c r="B729" s="53">
        <v>11</v>
      </c>
      <c r="C729" s="89">
        <v>44</v>
      </c>
      <c r="D729" s="53">
        <v>2017</v>
      </c>
      <c r="E729" s="53">
        <v>1</v>
      </c>
      <c r="F729" s="53">
        <v>3</v>
      </c>
      <c r="G729" s="53"/>
      <c r="H729" s="53"/>
      <c r="I729" s="63" t="s">
        <v>119</v>
      </c>
      <c r="L729" s="37"/>
    </row>
    <row r="730" spans="1:12" x14ac:dyDescent="0.35">
      <c r="A730" s="95">
        <v>3</v>
      </c>
      <c r="B730" s="53">
        <v>11</v>
      </c>
      <c r="C730" s="89">
        <v>44</v>
      </c>
      <c r="D730" s="53">
        <v>2017</v>
      </c>
      <c r="E730" s="53">
        <v>1</v>
      </c>
      <c r="F730" s="53">
        <v>4</v>
      </c>
      <c r="G730" s="53"/>
      <c r="H730" s="53"/>
      <c r="I730" s="63" t="s">
        <v>119</v>
      </c>
      <c r="L730" s="37"/>
    </row>
    <row r="731" spans="1:12" x14ac:dyDescent="0.35">
      <c r="A731" s="95">
        <v>3</v>
      </c>
      <c r="B731" s="53">
        <v>11</v>
      </c>
      <c r="C731" s="89">
        <v>44</v>
      </c>
      <c r="D731" s="53">
        <v>2017</v>
      </c>
      <c r="E731" s="53">
        <v>1</v>
      </c>
      <c r="F731" s="53">
        <v>5</v>
      </c>
      <c r="G731" s="53">
        <v>13.501720449236847</v>
      </c>
      <c r="H731" s="53"/>
      <c r="I731" s="63" t="s">
        <v>119</v>
      </c>
      <c r="L731" s="37"/>
    </row>
    <row r="732" spans="1:12" x14ac:dyDescent="0.35">
      <c r="A732" s="95">
        <v>3</v>
      </c>
      <c r="B732" s="53">
        <v>11</v>
      </c>
      <c r="C732" s="89">
        <v>44</v>
      </c>
      <c r="D732" s="53">
        <v>2017</v>
      </c>
      <c r="E732" s="53">
        <v>1</v>
      </c>
      <c r="F732" s="53">
        <v>6</v>
      </c>
      <c r="G732" s="53"/>
      <c r="H732" s="53"/>
      <c r="I732" s="63" t="s">
        <v>119</v>
      </c>
      <c r="L732" s="37"/>
    </row>
    <row r="733" spans="1:12" x14ac:dyDescent="0.35">
      <c r="A733" s="95">
        <v>3</v>
      </c>
      <c r="B733" s="53">
        <v>11</v>
      </c>
      <c r="C733" s="89">
        <v>44</v>
      </c>
      <c r="D733" s="53">
        <v>2017</v>
      </c>
      <c r="E733" s="53">
        <v>1</v>
      </c>
      <c r="F733" s="53">
        <v>7</v>
      </c>
      <c r="G733" s="53"/>
      <c r="H733" s="53"/>
      <c r="I733" s="63" t="s">
        <v>119</v>
      </c>
      <c r="L733" s="37"/>
    </row>
    <row r="734" spans="1:12" x14ac:dyDescent="0.35">
      <c r="A734" s="95">
        <v>3</v>
      </c>
      <c r="B734" s="53">
        <v>11</v>
      </c>
      <c r="C734" s="89">
        <v>44</v>
      </c>
      <c r="D734" s="53">
        <v>2017</v>
      </c>
      <c r="E734" s="53">
        <v>1</v>
      </c>
      <c r="F734" s="53">
        <v>8</v>
      </c>
      <c r="G734" s="53"/>
      <c r="H734" s="53"/>
      <c r="I734" s="63" t="s">
        <v>119</v>
      </c>
      <c r="L734" s="37"/>
    </row>
    <row r="735" spans="1:12" x14ac:dyDescent="0.35">
      <c r="A735" s="95">
        <v>3</v>
      </c>
      <c r="B735" s="53">
        <v>11</v>
      </c>
      <c r="C735" s="89">
        <v>44</v>
      </c>
      <c r="D735" s="53">
        <v>2017</v>
      </c>
      <c r="E735" s="53">
        <v>1</v>
      </c>
      <c r="F735" s="53">
        <v>9</v>
      </c>
      <c r="G735" s="53"/>
      <c r="H735" s="53"/>
      <c r="I735" s="63" t="s">
        <v>119</v>
      </c>
      <c r="L735" s="37"/>
    </row>
    <row r="736" spans="1:12" x14ac:dyDescent="0.35">
      <c r="A736" s="95">
        <v>3</v>
      </c>
      <c r="B736" s="53">
        <v>11</v>
      </c>
      <c r="C736" s="89">
        <v>44</v>
      </c>
      <c r="D736" s="53">
        <v>2017</v>
      </c>
      <c r="E736" s="53">
        <v>1</v>
      </c>
      <c r="F736" s="53">
        <v>10</v>
      </c>
      <c r="G736" s="53"/>
      <c r="H736" s="53"/>
      <c r="I736" s="63" t="s">
        <v>119</v>
      </c>
      <c r="L736" s="37"/>
    </row>
    <row r="737" spans="1:12" x14ac:dyDescent="0.35">
      <c r="A737" s="95">
        <v>3</v>
      </c>
      <c r="B737" s="53">
        <v>11</v>
      </c>
      <c r="C737" s="89">
        <v>44</v>
      </c>
      <c r="D737" s="53">
        <v>2017</v>
      </c>
      <c r="E737" s="53">
        <v>1</v>
      </c>
      <c r="F737" s="53">
        <v>11</v>
      </c>
      <c r="G737" s="53">
        <v>12.80375713338475</v>
      </c>
      <c r="H737" s="53"/>
      <c r="I737" s="63" t="s">
        <v>119</v>
      </c>
      <c r="L737" s="37"/>
    </row>
    <row r="738" spans="1:12" x14ac:dyDescent="0.35">
      <c r="A738" s="95">
        <v>3</v>
      </c>
      <c r="B738" s="53">
        <v>11</v>
      </c>
      <c r="C738" s="89">
        <v>44</v>
      </c>
      <c r="D738" s="53">
        <v>2017</v>
      </c>
      <c r="E738" s="53">
        <v>1</v>
      </c>
      <c r="F738" s="53">
        <v>12</v>
      </c>
      <c r="G738" s="53"/>
      <c r="H738" s="53"/>
      <c r="I738" s="63" t="s">
        <v>119</v>
      </c>
      <c r="L738" s="37"/>
    </row>
    <row r="739" spans="1:12" x14ac:dyDescent="0.35">
      <c r="A739" s="95">
        <v>3</v>
      </c>
      <c r="B739" s="53">
        <v>11</v>
      </c>
      <c r="C739" s="89">
        <v>44</v>
      </c>
      <c r="D739" s="53">
        <v>2017</v>
      </c>
      <c r="E739" s="53">
        <v>1</v>
      </c>
      <c r="F739" s="53">
        <v>13</v>
      </c>
      <c r="G739" s="53"/>
      <c r="H739" s="53"/>
      <c r="I739" s="63" t="s">
        <v>119</v>
      </c>
      <c r="L739" s="37"/>
    </row>
    <row r="740" spans="1:12" x14ac:dyDescent="0.35">
      <c r="A740" s="95">
        <v>3</v>
      </c>
      <c r="B740" s="53">
        <v>11</v>
      </c>
      <c r="C740" s="89">
        <v>44</v>
      </c>
      <c r="D740" s="53">
        <v>2017</v>
      </c>
      <c r="E740" s="53">
        <v>1</v>
      </c>
      <c r="F740" s="53">
        <v>14</v>
      </c>
      <c r="G740" s="53"/>
      <c r="H740" s="53"/>
      <c r="I740" s="63" t="s">
        <v>119</v>
      </c>
      <c r="L740" s="37"/>
    </row>
    <row r="741" spans="1:12" x14ac:dyDescent="0.35">
      <c r="A741" s="95">
        <v>3</v>
      </c>
      <c r="B741" s="53">
        <v>11</v>
      </c>
      <c r="C741" s="89">
        <v>44</v>
      </c>
      <c r="D741" s="53">
        <v>2017</v>
      </c>
      <c r="E741" s="53">
        <v>1</v>
      </c>
      <c r="F741" s="53">
        <v>15</v>
      </c>
      <c r="G741" s="53"/>
      <c r="H741" s="53"/>
      <c r="I741" s="63" t="s">
        <v>119</v>
      </c>
      <c r="L741" s="37"/>
    </row>
    <row r="742" spans="1:12" x14ac:dyDescent="0.35">
      <c r="A742" s="95">
        <v>3</v>
      </c>
      <c r="B742" s="53">
        <v>11</v>
      </c>
      <c r="C742" s="89">
        <v>44</v>
      </c>
      <c r="D742" s="53">
        <v>2017</v>
      </c>
      <c r="E742" s="53">
        <v>1</v>
      </c>
      <c r="F742" s="53">
        <v>16</v>
      </c>
      <c r="G742" s="53"/>
      <c r="H742" s="53"/>
      <c r="I742" s="63" t="s">
        <v>119</v>
      </c>
      <c r="L742" s="37"/>
    </row>
    <row r="743" spans="1:12" x14ac:dyDescent="0.35">
      <c r="A743" s="95">
        <v>3</v>
      </c>
      <c r="B743" s="53">
        <v>11</v>
      </c>
      <c r="C743" s="89">
        <v>44</v>
      </c>
      <c r="D743" s="53">
        <v>2017</v>
      </c>
      <c r="E743" s="53">
        <v>1</v>
      </c>
      <c r="F743" s="53">
        <v>17</v>
      </c>
      <c r="G743" s="53"/>
      <c r="H743" s="53"/>
      <c r="I743" s="63" t="s">
        <v>119</v>
      </c>
      <c r="L743" s="37"/>
    </row>
    <row r="744" spans="1:12" x14ac:dyDescent="0.35">
      <c r="A744" s="95">
        <v>3</v>
      </c>
      <c r="B744" s="53">
        <v>11</v>
      </c>
      <c r="C744" s="89">
        <v>44</v>
      </c>
      <c r="D744" s="53">
        <v>2017</v>
      </c>
      <c r="E744" s="53">
        <v>1</v>
      </c>
      <c r="F744" s="53">
        <v>18</v>
      </c>
      <c r="G744" s="53"/>
      <c r="H744" s="53"/>
      <c r="I744" s="63" t="s">
        <v>119</v>
      </c>
      <c r="L744" s="37"/>
    </row>
    <row r="745" spans="1:12" x14ac:dyDescent="0.35">
      <c r="A745" s="95">
        <v>3</v>
      </c>
      <c r="B745" s="53">
        <v>11</v>
      </c>
      <c r="C745" s="89">
        <v>44</v>
      </c>
      <c r="D745" s="53">
        <v>2017</v>
      </c>
      <c r="E745" s="53">
        <v>1</v>
      </c>
      <c r="F745" s="53">
        <v>19</v>
      </c>
      <c r="G745" s="53">
        <v>19.357776170838257</v>
      </c>
      <c r="H745" s="53"/>
      <c r="I745" s="63" t="s">
        <v>119</v>
      </c>
      <c r="L745" s="37"/>
    </row>
    <row r="746" spans="1:12" x14ac:dyDescent="0.35">
      <c r="A746" s="95">
        <v>3</v>
      </c>
      <c r="B746" s="53">
        <v>11</v>
      </c>
      <c r="C746" s="89">
        <v>45</v>
      </c>
      <c r="D746" s="53">
        <v>2021</v>
      </c>
      <c r="E746" s="53">
        <v>1</v>
      </c>
      <c r="F746" s="53">
        <v>1</v>
      </c>
      <c r="G746" s="53">
        <v>11.4577507482296</v>
      </c>
      <c r="H746" s="53"/>
      <c r="I746" s="63" t="s">
        <v>119</v>
      </c>
      <c r="L746" s="37"/>
    </row>
    <row r="747" spans="1:12" x14ac:dyDescent="0.35">
      <c r="A747" s="95">
        <v>3</v>
      </c>
      <c r="B747" s="53">
        <v>11</v>
      </c>
      <c r="C747" s="89">
        <v>45</v>
      </c>
      <c r="D747" s="53">
        <v>2021</v>
      </c>
      <c r="E747" s="53">
        <v>1</v>
      </c>
      <c r="F747" s="53">
        <v>2</v>
      </c>
      <c r="G747" s="53">
        <v>8.3752093802345104</v>
      </c>
      <c r="H747" s="53"/>
      <c r="I747" s="63" t="s">
        <v>119</v>
      </c>
      <c r="L747" s="37"/>
    </row>
    <row r="748" spans="1:12" x14ac:dyDescent="0.35">
      <c r="A748" s="95">
        <v>3</v>
      </c>
      <c r="B748" s="53">
        <v>11</v>
      </c>
      <c r="C748" s="89">
        <v>45</v>
      </c>
      <c r="D748" s="53">
        <v>2021</v>
      </c>
      <c r="E748" s="53">
        <v>1</v>
      </c>
      <c r="F748" s="53">
        <v>3</v>
      </c>
      <c r="G748" s="53">
        <v>18.855911982201</v>
      </c>
      <c r="H748" s="53"/>
      <c r="I748" s="63" t="s">
        <v>119</v>
      </c>
      <c r="L748" s="37"/>
    </row>
    <row r="749" spans="1:12" x14ac:dyDescent="0.35">
      <c r="A749" s="95">
        <v>3</v>
      </c>
      <c r="B749" s="53">
        <v>11</v>
      </c>
      <c r="C749" s="89">
        <v>45</v>
      </c>
      <c r="D749" s="53">
        <v>2021</v>
      </c>
      <c r="E749" s="53">
        <v>1</v>
      </c>
      <c r="F749" s="53">
        <v>4</v>
      </c>
      <c r="G749" s="53">
        <v>7.3170731707317103</v>
      </c>
      <c r="H749" s="53"/>
      <c r="I749" s="63" t="s">
        <v>119</v>
      </c>
      <c r="L749" s="37"/>
    </row>
    <row r="750" spans="1:12" x14ac:dyDescent="0.35">
      <c r="A750" s="95">
        <v>3</v>
      </c>
      <c r="B750" s="53">
        <v>11</v>
      </c>
      <c r="C750" s="89">
        <v>45</v>
      </c>
      <c r="D750" s="53">
        <v>2021</v>
      </c>
      <c r="E750" s="53">
        <v>1</v>
      </c>
      <c r="F750" s="53">
        <v>5</v>
      </c>
      <c r="G750" s="53">
        <v>27.3192347460223</v>
      </c>
      <c r="H750" s="53"/>
      <c r="I750" s="63" t="s">
        <v>119</v>
      </c>
      <c r="L750" s="37"/>
    </row>
    <row r="751" spans="1:12" x14ac:dyDescent="0.35">
      <c r="A751" s="95">
        <v>3</v>
      </c>
      <c r="B751" s="53">
        <v>11</v>
      </c>
      <c r="C751" s="89">
        <v>45</v>
      </c>
      <c r="D751" s="53">
        <v>2021</v>
      </c>
      <c r="E751" s="53">
        <v>1</v>
      </c>
      <c r="F751" s="53">
        <v>6</v>
      </c>
      <c r="G751" s="53"/>
      <c r="H751" s="53"/>
      <c r="I751" s="63" t="s">
        <v>119</v>
      </c>
      <c r="L751" s="37"/>
    </row>
    <row r="752" spans="1:12" x14ac:dyDescent="0.35">
      <c r="A752" s="95">
        <v>3</v>
      </c>
      <c r="B752" s="53">
        <v>11</v>
      </c>
      <c r="C752" s="89">
        <v>45</v>
      </c>
      <c r="D752" s="53">
        <v>2021</v>
      </c>
      <c r="E752" s="53">
        <v>1</v>
      </c>
      <c r="F752" s="53">
        <v>7</v>
      </c>
      <c r="G752" s="53"/>
      <c r="H752" s="53"/>
      <c r="I752" s="63" t="s">
        <v>119</v>
      </c>
      <c r="L752" s="37"/>
    </row>
    <row r="753" spans="1:12" x14ac:dyDescent="0.35">
      <c r="A753" s="95">
        <v>3</v>
      </c>
      <c r="B753" s="53">
        <v>11</v>
      </c>
      <c r="C753" s="89">
        <v>45</v>
      </c>
      <c r="D753" s="53">
        <v>2021</v>
      </c>
      <c r="E753" s="53">
        <v>1</v>
      </c>
      <c r="F753" s="53">
        <v>8</v>
      </c>
      <c r="G753" s="53"/>
      <c r="H753" s="53"/>
      <c r="I753" s="63" t="s">
        <v>119</v>
      </c>
      <c r="L753" s="37"/>
    </row>
    <row r="754" spans="1:12" x14ac:dyDescent="0.35">
      <c r="A754" s="95">
        <v>3</v>
      </c>
      <c r="B754" s="53">
        <v>11</v>
      </c>
      <c r="C754" s="89">
        <v>45</v>
      </c>
      <c r="D754" s="53">
        <v>2021</v>
      </c>
      <c r="E754" s="53">
        <v>1</v>
      </c>
      <c r="F754" s="53">
        <v>9</v>
      </c>
      <c r="G754" s="53"/>
      <c r="H754" s="53"/>
      <c r="I754" s="63" t="s">
        <v>119</v>
      </c>
      <c r="L754" s="37"/>
    </row>
    <row r="755" spans="1:12" x14ac:dyDescent="0.35">
      <c r="A755" s="95">
        <v>3</v>
      </c>
      <c r="B755" s="53">
        <v>11</v>
      </c>
      <c r="C755" s="89">
        <v>45</v>
      </c>
      <c r="D755" s="53">
        <v>2021</v>
      </c>
      <c r="E755" s="53">
        <v>1</v>
      </c>
      <c r="F755" s="53">
        <v>10</v>
      </c>
      <c r="G755" s="53"/>
      <c r="H755" s="53"/>
      <c r="I755" s="63" t="s">
        <v>119</v>
      </c>
      <c r="L755" s="37"/>
    </row>
    <row r="756" spans="1:12" x14ac:dyDescent="0.35">
      <c r="A756" s="95">
        <v>3</v>
      </c>
      <c r="B756" s="53">
        <v>11</v>
      </c>
      <c r="C756" s="89">
        <v>45</v>
      </c>
      <c r="D756" s="53">
        <v>2021</v>
      </c>
      <c r="E756" s="53">
        <v>1</v>
      </c>
      <c r="F756" s="53">
        <v>11</v>
      </c>
      <c r="G756" s="53">
        <v>3.9475266356964802</v>
      </c>
      <c r="H756" s="53"/>
      <c r="I756" s="63" t="s">
        <v>119</v>
      </c>
      <c r="L756" s="37"/>
    </row>
    <row r="757" spans="1:12" x14ac:dyDescent="0.35">
      <c r="A757" s="95">
        <v>3</v>
      </c>
      <c r="B757" s="53">
        <v>11</v>
      </c>
      <c r="C757" s="89">
        <v>45</v>
      </c>
      <c r="D757" s="53">
        <v>2021</v>
      </c>
      <c r="E757" s="53">
        <v>1</v>
      </c>
      <c r="F757" s="53">
        <v>12</v>
      </c>
      <c r="G757" s="53"/>
      <c r="H757" s="53"/>
      <c r="I757" s="63" t="s">
        <v>119</v>
      </c>
      <c r="L757" s="37"/>
    </row>
    <row r="758" spans="1:12" x14ac:dyDescent="0.35">
      <c r="A758" s="95">
        <v>3</v>
      </c>
      <c r="B758" s="53">
        <v>11</v>
      </c>
      <c r="C758" s="89">
        <v>45</v>
      </c>
      <c r="D758" s="53">
        <v>2021</v>
      </c>
      <c r="E758" s="53">
        <v>1</v>
      </c>
      <c r="F758" s="53">
        <v>13</v>
      </c>
      <c r="G758" s="53"/>
      <c r="H758" s="53"/>
      <c r="I758" s="63" t="s">
        <v>119</v>
      </c>
      <c r="L758" s="37"/>
    </row>
    <row r="759" spans="1:12" x14ac:dyDescent="0.35">
      <c r="A759" s="95">
        <v>3</v>
      </c>
      <c r="B759" s="53">
        <v>11</v>
      </c>
      <c r="C759" s="89">
        <v>45</v>
      </c>
      <c r="D759" s="53">
        <v>2021</v>
      </c>
      <c r="E759" s="53">
        <v>1</v>
      </c>
      <c r="F759" s="53">
        <v>14</v>
      </c>
      <c r="G759" s="53"/>
      <c r="H759" s="53"/>
      <c r="I759" s="63" t="s">
        <v>119</v>
      </c>
      <c r="L759" s="37"/>
    </row>
    <row r="760" spans="1:12" x14ac:dyDescent="0.35">
      <c r="A760" s="95">
        <v>3</v>
      </c>
      <c r="B760" s="53">
        <v>11</v>
      </c>
      <c r="C760" s="89">
        <v>45</v>
      </c>
      <c r="D760" s="53">
        <v>2021</v>
      </c>
      <c r="E760" s="53">
        <v>1</v>
      </c>
      <c r="F760" s="53">
        <v>15</v>
      </c>
      <c r="G760" s="53"/>
      <c r="H760" s="53"/>
      <c r="I760" s="63" t="s">
        <v>119</v>
      </c>
      <c r="L760" s="37"/>
    </row>
    <row r="761" spans="1:12" x14ac:dyDescent="0.35">
      <c r="A761" s="95">
        <v>3</v>
      </c>
      <c r="B761" s="53">
        <v>11</v>
      </c>
      <c r="C761" s="89">
        <v>45</v>
      </c>
      <c r="D761" s="53">
        <v>2021</v>
      </c>
      <c r="E761" s="53">
        <v>1</v>
      </c>
      <c r="F761" s="53">
        <v>16</v>
      </c>
      <c r="G761" s="53"/>
      <c r="H761" s="53"/>
      <c r="I761" s="63" t="s">
        <v>119</v>
      </c>
      <c r="L761" s="37"/>
    </row>
    <row r="762" spans="1:12" x14ac:dyDescent="0.35">
      <c r="A762" s="95">
        <v>3</v>
      </c>
      <c r="B762" s="53">
        <v>11</v>
      </c>
      <c r="C762" s="89">
        <v>45</v>
      </c>
      <c r="D762" s="53">
        <v>2021</v>
      </c>
      <c r="E762" s="53">
        <v>1</v>
      </c>
      <c r="F762" s="53">
        <v>17</v>
      </c>
      <c r="G762" s="53"/>
      <c r="H762" s="53"/>
      <c r="I762" s="63" t="s">
        <v>119</v>
      </c>
      <c r="L762" s="37"/>
    </row>
    <row r="763" spans="1:12" x14ac:dyDescent="0.35">
      <c r="A763" s="95">
        <v>3</v>
      </c>
      <c r="B763" s="53">
        <v>11</v>
      </c>
      <c r="C763" s="89">
        <v>45</v>
      </c>
      <c r="D763" s="53">
        <v>2021</v>
      </c>
      <c r="E763" s="53">
        <v>1</v>
      </c>
      <c r="F763" s="53">
        <v>18</v>
      </c>
      <c r="G763" s="53"/>
      <c r="H763" s="53"/>
      <c r="I763" s="63" t="s">
        <v>119</v>
      </c>
      <c r="L763" s="37"/>
    </row>
    <row r="764" spans="1:12" x14ac:dyDescent="0.35">
      <c r="A764" s="95">
        <v>3</v>
      </c>
      <c r="B764" s="53">
        <v>11</v>
      </c>
      <c r="C764" s="89">
        <v>45</v>
      </c>
      <c r="D764" s="53">
        <v>2021</v>
      </c>
      <c r="E764" s="53">
        <v>1</v>
      </c>
      <c r="F764" s="53">
        <v>19</v>
      </c>
      <c r="G764" s="89">
        <v>19.846367376101501</v>
      </c>
      <c r="H764" s="53"/>
      <c r="I764" s="63" t="s">
        <v>119</v>
      </c>
      <c r="L764" s="37"/>
    </row>
    <row r="765" spans="1:12" x14ac:dyDescent="0.35">
      <c r="A765" s="97">
        <v>3</v>
      </c>
      <c r="B765" s="89">
        <v>12</v>
      </c>
      <c r="C765" s="89">
        <v>46</v>
      </c>
      <c r="D765" s="98">
        <v>2017</v>
      </c>
      <c r="E765" s="98">
        <v>12</v>
      </c>
      <c r="F765" s="98">
        <v>1</v>
      </c>
      <c r="G765" s="98">
        <v>2.157066110627528</v>
      </c>
      <c r="H765" s="89"/>
      <c r="I765" s="104" t="s">
        <v>166</v>
      </c>
      <c r="L765" s="37"/>
    </row>
    <row r="766" spans="1:12" x14ac:dyDescent="0.35">
      <c r="A766" s="97">
        <v>3</v>
      </c>
      <c r="B766" s="89">
        <v>12</v>
      </c>
      <c r="C766" s="89">
        <v>46</v>
      </c>
      <c r="D766" s="98">
        <v>2017</v>
      </c>
      <c r="E766" s="98">
        <v>12</v>
      </c>
      <c r="F766" s="98">
        <v>2</v>
      </c>
      <c r="G766" s="98">
        <v>1.0925405845588592</v>
      </c>
      <c r="H766" s="89"/>
      <c r="I766" s="104" t="s">
        <v>166</v>
      </c>
      <c r="L766" s="37"/>
    </row>
    <row r="767" spans="1:12" x14ac:dyDescent="0.35">
      <c r="A767" s="97">
        <v>3</v>
      </c>
      <c r="B767" s="89">
        <v>12</v>
      </c>
      <c r="C767" s="89">
        <v>46</v>
      </c>
      <c r="D767" s="98">
        <v>2017</v>
      </c>
      <c r="E767" s="98">
        <v>12</v>
      </c>
      <c r="F767" s="98">
        <v>3</v>
      </c>
      <c r="G767" s="98">
        <v>6.3274124227631869</v>
      </c>
      <c r="H767" s="89"/>
      <c r="I767" s="104" t="s">
        <v>166</v>
      </c>
      <c r="L767" s="37"/>
    </row>
    <row r="768" spans="1:12" x14ac:dyDescent="0.35">
      <c r="A768" s="97">
        <v>3</v>
      </c>
      <c r="B768" s="89">
        <v>12</v>
      </c>
      <c r="C768" s="89">
        <v>46</v>
      </c>
      <c r="D768" s="98">
        <v>2017</v>
      </c>
      <c r="E768" s="98">
        <v>12</v>
      </c>
      <c r="F768" s="98">
        <v>4</v>
      </c>
      <c r="G768" s="98">
        <v>6.836953114790659</v>
      </c>
      <c r="H768" s="89"/>
      <c r="I768" s="104" t="s">
        <v>166</v>
      </c>
      <c r="L768" s="37"/>
    </row>
    <row r="769" spans="1:12" x14ac:dyDescent="0.35">
      <c r="A769" s="97">
        <v>3</v>
      </c>
      <c r="B769" s="89">
        <v>12</v>
      </c>
      <c r="C769" s="89">
        <v>46</v>
      </c>
      <c r="D769" s="98">
        <v>2017</v>
      </c>
      <c r="E769" s="98">
        <v>12</v>
      </c>
      <c r="F769" s="98">
        <v>5</v>
      </c>
      <c r="G769" s="98">
        <v>8.8958338992846908</v>
      </c>
      <c r="H769" s="89"/>
      <c r="I769" s="104" t="s">
        <v>166</v>
      </c>
      <c r="L769" s="37"/>
    </row>
    <row r="770" spans="1:12" x14ac:dyDescent="0.35">
      <c r="A770" s="97">
        <v>3</v>
      </c>
      <c r="B770" s="89">
        <v>12</v>
      </c>
      <c r="C770" s="89">
        <v>46</v>
      </c>
      <c r="D770" s="98">
        <v>2017</v>
      </c>
      <c r="E770" s="98">
        <v>12</v>
      </c>
      <c r="F770" s="98">
        <v>6</v>
      </c>
      <c r="G770" s="98">
        <v>4.7258683165849051</v>
      </c>
      <c r="H770" s="89"/>
      <c r="I770" s="104" t="s">
        <v>166</v>
      </c>
      <c r="L770" s="37"/>
    </row>
    <row r="771" spans="1:12" x14ac:dyDescent="0.35">
      <c r="A771" s="97">
        <v>3</v>
      </c>
      <c r="B771" s="89">
        <v>12</v>
      </c>
      <c r="C771" s="89">
        <v>46</v>
      </c>
      <c r="D771" s="98">
        <v>2017</v>
      </c>
      <c r="E771" s="98">
        <v>12</v>
      </c>
      <c r="F771" s="98">
        <v>7</v>
      </c>
      <c r="G771" s="98">
        <v>6.02113258239023</v>
      </c>
      <c r="H771" s="89"/>
      <c r="I771" s="104" t="s">
        <v>166</v>
      </c>
      <c r="L771" s="37"/>
    </row>
    <row r="772" spans="1:12" x14ac:dyDescent="0.35">
      <c r="A772" s="97">
        <v>3</v>
      </c>
      <c r="B772" s="89">
        <v>12</v>
      </c>
      <c r="C772" s="89">
        <v>46</v>
      </c>
      <c r="D772" s="98">
        <v>2017</v>
      </c>
      <c r="E772" s="98">
        <v>12</v>
      </c>
      <c r="F772" s="98">
        <v>8</v>
      </c>
      <c r="G772" s="98">
        <v>4.7469389196652045</v>
      </c>
      <c r="H772" s="89"/>
      <c r="I772" s="104" t="s">
        <v>166</v>
      </c>
      <c r="L772" s="37"/>
    </row>
    <row r="773" spans="1:12" x14ac:dyDescent="0.35">
      <c r="A773" s="97">
        <v>3</v>
      </c>
      <c r="B773" s="89">
        <v>12</v>
      </c>
      <c r="C773" s="89">
        <v>46</v>
      </c>
      <c r="D773" s="98">
        <v>2017</v>
      </c>
      <c r="E773" s="98">
        <v>12</v>
      </c>
      <c r="F773" s="98">
        <v>9</v>
      </c>
      <c r="G773" s="98">
        <v>3.6821635211187274</v>
      </c>
      <c r="H773" s="89"/>
      <c r="I773" s="104" t="s">
        <v>166</v>
      </c>
      <c r="L773" s="37"/>
    </row>
    <row r="774" spans="1:12" x14ac:dyDescent="0.35">
      <c r="A774" s="97">
        <v>3</v>
      </c>
      <c r="B774" s="89">
        <v>12</v>
      </c>
      <c r="C774" s="89">
        <v>46</v>
      </c>
      <c r="D774" s="98">
        <v>2017</v>
      </c>
      <c r="E774" s="98">
        <v>12</v>
      </c>
      <c r="F774" s="98">
        <v>10</v>
      </c>
      <c r="G774" s="98">
        <v>3.0709265128836045</v>
      </c>
      <c r="H774" s="89"/>
      <c r="I774" s="104" t="s">
        <v>166</v>
      </c>
      <c r="L774" s="37"/>
    </row>
    <row r="775" spans="1:12" x14ac:dyDescent="0.35">
      <c r="A775" s="97">
        <v>3</v>
      </c>
      <c r="B775" s="89">
        <v>12</v>
      </c>
      <c r="C775" s="89">
        <v>46</v>
      </c>
      <c r="D775" s="98">
        <v>2017</v>
      </c>
      <c r="E775" s="98">
        <v>12</v>
      </c>
      <c r="F775" s="98">
        <v>11</v>
      </c>
      <c r="G775" s="98">
        <v>3.2932639247190485</v>
      </c>
      <c r="H775" s="89"/>
      <c r="I775" s="104" t="s">
        <v>166</v>
      </c>
      <c r="L775" s="37"/>
    </row>
    <row r="776" spans="1:12" x14ac:dyDescent="0.35">
      <c r="A776" s="97">
        <v>3</v>
      </c>
      <c r="B776" s="89">
        <v>12</v>
      </c>
      <c r="C776" s="89">
        <v>46</v>
      </c>
      <c r="D776" s="98">
        <v>2017</v>
      </c>
      <c r="E776" s="98">
        <v>12</v>
      </c>
      <c r="F776" s="98">
        <v>12</v>
      </c>
      <c r="G776" s="98">
        <v>1.9986335845828305</v>
      </c>
      <c r="H776" s="89"/>
      <c r="I776" s="104" t="s">
        <v>166</v>
      </c>
      <c r="L776" s="37"/>
    </row>
    <row r="777" spans="1:12" x14ac:dyDescent="0.35">
      <c r="A777" s="97">
        <v>3</v>
      </c>
      <c r="B777" s="89">
        <v>12</v>
      </c>
      <c r="C777" s="89">
        <v>46</v>
      </c>
      <c r="D777" s="98">
        <v>2017</v>
      </c>
      <c r="E777" s="98">
        <v>12</v>
      </c>
      <c r="F777" s="98">
        <v>13</v>
      </c>
      <c r="G777" s="98">
        <v>0.35092208973398398</v>
      </c>
      <c r="H777" s="89"/>
      <c r="I777" s="104" t="s">
        <v>166</v>
      </c>
      <c r="L777" s="37"/>
    </row>
    <row r="778" spans="1:12" x14ac:dyDescent="0.35">
      <c r="A778" s="97">
        <v>3</v>
      </c>
      <c r="B778" s="89">
        <v>12</v>
      </c>
      <c r="C778" s="89">
        <v>46</v>
      </c>
      <c r="D778" s="98">
        <v>2017</v>
      </c>
      <c r="E778" s="98">
        <v>12</v>
      </c>
      <c r="F778" s="98">
        <v>14</v>
      </c>
      <c r="G778" s="98">
        <v>3.1335147159516614</v>
      </c>
      <c r="H778" s="89"/>
      <c r="I778" s="104" t="s">
        <v>166</v>
      </c>
      <c r="L778" s="37"/>
    </row>
    <row r="779" spans="1:12" x14ac:dyDescent="0.35">
      <c r="A779" s="97">
        <v>3</v>
      </c>
      <c r="B779" s="89">
        <v>12</v>
      </c>
      <c r="C779" s="89">
        <v>46</v>
      </c>
      <c r="D779" s="98">
        <v>2017</v>
      </c>
      <c r="E779" s="98">
        <v>12</v>
      </c>
      <c r="F779" s="98">
        <v>15</v>
      </c>
      <c r="G779" s="98">
        <v>2.8844691745607234</v>
      </c>
      <c r="H779" s="89"/>
      <c r="I779" s="104" t="s">
        <v>166</v>
      </c>
      <c r="L779" s="37"/>
    </row>
    <row r="780" spans="1:12" x14ac:dyDescent="0.35">
      <c r="A780" s="97">
        <v>3</v>
      </c>
      <c r="B780" s="89">
        <v>12</v>
      </c>
      <c r="C780" s="89">
        <v>46</v>
      </c>
      <c r="D780" s="98">
        <v>2017</v>
      </c>
      <c r="E780" s="98">
        <v>12</v>
      </c>
      <c r="F780" s="98">
        <v>16</v>
      </c>
      <c r="G780" s="98">
        <v>2.7732270096137062</v>
      </c>
      <c r="H780" s="89"/>
      <c r="I780" s="104" t="s">
        <v>166</v>
      </c>
      <c r="L780" s="37"/>
    </row>
    <row r="781" spans="1:12" x14ac:dyDescent="0.35">
      <c r="A781" s="97">
        <v>3</v>
      </c>
      <c r="B781" s="89">
        <v>12</v>
      </c>
      <c r="C781" s="89">
        <v>46</v>
      </c>
      <c r="D781" s="98">
        <v>2017</v>
      </c>
      <c r="E781" s="98">
        <v>12</v>
      </c>
      <c r="F781" s="98">
        <v>17</v>
      </c>
      <c r="G781" s="98">
        <v>3.3893173836584065</v>
      </c>
      <c r="H781" s="89"/>
      <c r="I781" s="104" t="s">
        <v>166</v>
      </c>
      <c r="L781" s="37"/>
    </row>
    <row r="782" spans="1:12" x14ac:dyDescent="0.35">
      <c r="A782" s="97">
        <v>3</v>
      </c>
      <c r="B782" s="89">
        <v>12</v>
      </c>
      <c r="C782" s="89">
        <v>46</v>
      </c>
      <c r="D782" s="98">
        <v>2017</v>
      </c>
      <c r="E782" s="98">
        <v>12</v>
      </c>
      <c r="F782" s="98">
        <v>18</v>
      </c>
      <c r="G782" s="98">
        <v>6.5382593396786302</v>
      </c>
      <c r="H782" s="89"/>
      <c r="I782" s="104" t="s">
        <v>166</v>
      </c>
      <c r="L782" s="37"/>
    </row>
    <row r="783" spans="1:12" x14ac:dyDescent="0.35">
      <c r="A783" s="97">
        <v>3</v>
      </c>
      <c r="B783" s="89">
        <v>12</v>
      </c>
      <c r="C783" s="89">
        <v>46</v>
      </c>
      <c r="D783" s="98">
        <v>2017</v>
      </c>
      <c r="E783" s="98">
        <v>12</v>
      </c>
      <c r="F783" s="98">
        <v>19</v>
      </c>
      <c r="G783" s="98">
        <v>8.7256619160092832</v>
      </c>
      <c r="H783" s="89"/>
      <c r="I783" s="104" t="s">
        <v>166</v>
      </c>
      <c r="L783" s="37"/>
    </row>
    <row r="784" spans="1:12" x14ac:dyDescent="0.35">
      <c r="A784" s="95">
        <v>3</v>
      </c>
      <c r="B784" s="53">
        <v>13</v>
      </c>
      <c r="C784" s="89">
        <v>47</v>
      </c>
      <c r="D784" s="53">
        <v>2021</v>
      </c>
      <c r="E784" s="53">
        <v>1</v>
      </c>
      <c r="F784" s="53">
        <v>1</v>
      </c>
      <c r="G784" s="90">
        <v>7494019.4959427249</v>
      </c>
      <c r="H784" s="53"/>
      <c r="I784" s="63" t="s">
        <v>119</v>
      </c>
      <c r="L784" s="37"/>
    </row>
    <row r="785" spans="1:12" x14ac:dyDescent="0.35">
      <c r="A785" s="95">
        <v>3</v>
      </c>
      <c r="B785" s="53">
        <v>13</v>
      </c>
      <c r="C785" s="89">
        <v>47</v>
      </c>
      <c r="D785" s="53">
        <v>2021</v>
      </c>
      <c r="E785" s="53">
        <v>1</v>
      </c>
      <c r="F785" s="53">
        <v>2</v>
      </c>
      <c r="G785" s="90">
        <v>9420356.9906724468</v>
      </c>
      <c r="H785" s="53"/>
      <c r="I785" s="63" t="s">
        <v>119</v>
      </c>
      <c r="L785" s="37"/>
    </row>
    <row r="786" spans="1:12" x14ac:dyDescent="0.35">
      <c r="A786" s="95">
        <v>3</v>
      </c>
      <c r="B786" s="53">
        <v>13</v>
      </c>
      <c r="C786" s="89">
        <v>47</v>
      </c>
      <c r="D786" s="53">
        <v>2021</v>
      </c>
      <c r="E786" s="53">
        <v>1</v>
      </c>
      <c r="F786" s="53">
        <v>3</v>
      </c>
      <c r="G786" s="90">
        <v>3389914.4474611422</v>
      </c>
      <c r="H786" s="53"/>
      <c r="I786" s="63" t="s">
        <v>119</v>
      </c>
      <c r="L786" s="37"/>
    </row>
    <row r="787" spans="1:12" x14ac:dyDescent="0.35">
      <c r="A787" s="95">
        <v>3</v>
      </c>
      <c r="B787" s="53">
        <v>13</v>
      </c>
      <c r="C787" s="89">
        <v>47</v>
      </c>
      <c r="D787" s="53">
        <v>2021</v>
      </c>
      <c r="E787" s="53">
        <v>1</v>
      </c>
      <c r="F787" s="53">
        <v>4</v>
      </c>
      <c r="G787" s="90">
        <v>1945851.1517152439</v>
      </c>
      <c r="H787" s="53"/>
      <c r="I787" s="63" t="s">
        <v>119</v>
      </c>
      <c r="L787" s="37"/>
    </row>
    <row r="788" spans="1:12" x14ac:dyDescent="0.35">
      <c r="A788" s="95">
        <v>3</v>
      </c>
      <c r="B788" s="53">
        <v>13</v>
      </c>
      <c r="C788" s="89">
        <v>47</v>
      </c>
      <c r="D788" s="53">
        <v>2021</v>
      </c>
      <c r="E788" s="53">
        <v>1</v>
      </c>
      <c r="F788" s="53">
        <v>5</v>
      </c>
      <c r="G788" s="90">
        <v>1619302.6990172681</v>
      </c>
      <c r="H788" s="53"/>
      <c r="I788" s="63" t="s">
        <v>119</v>
      </c>
      <c r="L788" s="37"/>
    </row>
    <row r="789" spans="1:12" x14ac:dyDescent="0.35">
      <c r="A789" s="95">
        <v>3</v>
      </c>
      <c r="B789" s="53">
        <v>13</v>
      </c>
      <c r="C789" s="89">
        <v>47</v>
      </c>
      <c r="D789" s="53">
        <v>2021</v>
      </c>
      <c r="E789" s="53">
        <v>1</v>
      </c>
      <c r="F789" s="53">
        <v>6</v>
      </c>
      <c r="G789" s="90">
        <v>2053397.879364837</v>
      </c>
      <c r="H789" s="53"/>
      <c r="I789" s="63" t="s">
        <v>119</v>
      </c>
      <c r="L789" s="37"/>
    </row>
    <row r="790" spans="1:12" x14ac:dyDescent="0.35">
      <c r="A790" s="95">
        <v>3</v>
      </c>
      <c r="B790" s="53">
        <v>13</v>
      </c>
      <c r="C790" s="89">
        <v>47</v>
      </c>
      <c r="D790" s="53">
        <v>2021</v>
      </c>
      <c r="E790" s="53">
        <v>1</v>
      </c>
      <c r="F790" s="53">
        <v>7</v>
      </c>
      <c r="G790" s="90">
        <v>1779027.792429463</v>
      </c>
      <c r="H790" s="53"/>
      <c r="I790" s="63" t="s">
        <v>119</v>
      </c>
      <c r="L790" s="37"/>
    </row>
    <row r="791" spans="1:12" x14ac:dyDescent="0.35">
      <c r="A791" s="95">
        <v>3</v>
      </c>
      <c r="B791" s="53">
        <v>13</v>
      </c>
      <c r="C791" s="89">
        <v>47</v>
      </c>
      <c r="D791" s="53">
        <v>2021</v>
      </c>
      <c r="E791" s="53">
        <v>1</v>
      </c>
      <c r="F791" s="53">
        <v>8</v>
      </c>
      <c r="G791" s="90">
        <v>2787300.8288374869</v>
      </c>
      <c r="H791" s="53"/>
      <c r="I791" s="63" t="s">
        <v>119</v>
      </c>
      <c r="L791" s="37"/>
    </row>
    <row r="792" spans="1:12" x14ac:dyDescent="0.35">
      <c r="A792" s="95">
        <v>3</v>
      </c>
      <c r="B792" s="53">
        <v>13</v>
      </c>
      <c r="C792" s="89">
        <v>47</v>
      </c>
      <c r="D792" s="53">
        <v>2021</v>
      </c>
      <c r="E792" s="53">
        <v>1</v>
      </c>
      <c r="F792" s="53">
        <v>9</v>
      </c>
      <c r="G792" s="90">
        <v>4585396.1126400633</v>
      </c>
      <c r="H792" s="53"/>
      <c r="I792" s="63" t="s">
        <v>119</v>
      </c>
      <c r="L792" s="37"/>
    </row>
    <row r="793" spans="1:12" x14ac:dyDescent="0.35">
      <c r="A793" s="95">
        <v>3</v>
      </c>
      <c r="B793" s="53">
        <v>13</v>
      </c>
      <c r="C793" s="89">
        <v>47</v>
      </c>
      <c r="D793" s="53">
        <v>2021</v>
      </c>
      <c r="E793" s="53">
        <v>1</v>
      </c>
      <c r="F793" s="53">
        <v>10</v>
      </c>
      <c r="G793" s="90">
        <v>3397766.0192636154</v>
      </c>
      <c r="H793" s="53"/>
      <c r="I793" s="63" t="s">
        <v>119</v>
      </c>
      <c r="L793" s="37"/>
    </row>
    <row r="794" spans="1:12" x14ac:dyDescent="0.35">
      <c r="A794" s="95">
        <v>3</v>
      </c>
      <c r="B794" s="53">
        <v>13</v>
      </c>
      <c r="C794" s="89">
        <v>47</v>
      </c>
      <c r="D794" s="53">
        <v>2021</v>
      </c>
      <c r="E794" s="53">
        <v>1</v>
      </c>
      <c r="F794" s="53">
        <v>11</v>
      </c>
      <c r="G794" s="90">
        <v>4922254.7479486363</v>
      </c>
      <c r="H794" s="53"/>
      <c r="I794" s="63" t="s">
        <v>119</v>
      </c>
      <c r="L794" s="37"/>
    </row>
    <row r="795" spans="1:12" x14ac:dyDescent="0.35">
      <c r="A795" s="95">
        <v>3</v>
      </c>
      <c r="B795" s="53">
        <v>13</v>
      </c>
      <c r="C795" s="89">
        <v>47</v>
      </c>
      <c r="D795" s="53">
        <v>2021</v>
      </c>
      <c r="E795" s="53">
        <v>1</v>
      </c>
      <c r="F795" s="53">
        <v>12</v>
      </c>
      <c r="G795" s="90">
        <v>4425620.118463832</v>
      </c>
      <c r="H795" s="53"/>
      <c r="I795" s="63" t="s">
        <v>119</v>
      </c>
      <c r="L795" s="37"/>
    </row>
    <row r="796" spans="1:12" x14ac:dyDescent="0.35">
      <c r="A796" s="95">
        <v>3</v>
      </c>
      <c r="B796" s="53">
        <v>13</v>
      </c>
      <c r="C796" s="89">
        <v>47</v>
      </c>
      <c r="D796" s="53">
        <v>2021</v>
      </c>
      <c r="E796" s="53">
        <v>1</v>
      </c>
      <c r="F796" s="53">
        <v>13</v>
      </c>
      <c r="G796" s="90">
        <v>6909082.9281400777</v>
      </c>
      <c r="H796" s="53"/>
      <c r="I796" s="63" t="s">
        <v>119</v>
      </c>
      <c r="L796" s="37"/>
    </row>
    <row r="797" spans="1:12" x14ac:dyDescent="0.35">
      <c r="A797" s="95">
        <v>3</v>
      </c>
      <c r="B797" s="53">
        <v>13</v>
      </c>
      <c r="C797" s="89">
        <v>47</v>
      </c>
      <c r="D797" s="53">
        <v>2021</v>
      </c>
      <c r="E797" s="53">
        <v>1</v>
      </c>
      <c r="F797" s="53">
        <v>14</v>
      </c>
      <c r="G797" s="90">
        <v>2438004.5337050357</v>
      </c>
      <c r="H797" s="53"/>
      <c r="I797" s="63" t="s">
        <v>119</v>
      </c>
      <c r="L797" s="37"/>
    </row>
    <row r="798" spans="1:12" x14ac:dyDescent="0.35">
      <c r="A798" s="95">
        <v>3</v>
      </c>
      <c r="B798" s="53">
        <v>13</v>
      </c>
      <c r="C798" s="89">
        <v>47</v>
      </c>
      <c r="D798" s="53">
        <v>2021</v>
      </c>
      <c r="E798" s="53">
        <v>1</v>
      </c>
      <c r="F798" s="53">
        <v>15</v>
      </c>
      <c r="G798" s="90">
        <v>3716860.9024323924</v>
      </c>
      <c r="H798" s="53"/>
      <c r="I798" s="63" t="s">
        <v>119</v>
      </c>
      <c r="L798" s="37"/>
    </row>
    <row r="799" spans="1:12" x14ac:dyDescent="0.35">
      <c r="A799" s="95">
        <v>3</v>
      </c>
      <c r="B799" s="53">
        <v>13</v>
      </c>
      <c r="C799" s="89">
        <v>47</v>
      </c>
      <c r="D799" s="53">
        <v>2021</v>
      </c>
      <c r="E799" s="53">
        <v>1</v>
      </c>
      <c r="F799" s="53">
        <v>16</v>
      </c>
      <c r="G799" s="90">
        <v>3350343.6403747387</v>
      </c>
      <c r="H799" s="53"/>
      <c r="I799" s="63" t="s">
        <v>119</v>
      </c>
      <c r="L799" s="37"/>
    </row>
    <row r="800" spans="1:12" x14ac:dyDescent="0.35">
      <c r="A800" s="95">
        <v>3</v>
      </c>
      <c r="B800" s="53">
        <v>13</v>
      </c>
      <c r="C800" s="89">
        <v>47</v>
      </c>
      <c r="D800" s="53">
        <v>2021</v>
      </c>
      <c r="E800" s="53">
        <v>1</v>
      </c>
      <c r="F800" s="53">
        <v>17</v>
      </c>
      <c r="G800" s="90">
        <v>3382305.5922595542</v>
      </c>
      <c r="H800" s="53"/>
      <c r="I800" s="63" t="s">
        <v>119</v>
      </c>
      <c r="L800" s="37"/>
    </row>
    <row r="801" spans="1:12" x14ac:dyDescent="0.35">
      <c r="A801" s="95">
        <v>3</v>
      </c>
      <c r="B801" s="53">
        <v>13</v>
      </c>
      <c r="C801" s="89">
        <v>47</v>
      </c>
      <c r="D801" s="53">
        <v>2021</v>
      </c>
      <c r="E801" s="53">
        <v>1</v>
      </c>
      <c r="F801" s="53">
        <v>18</v>
      </c>
      <c r="G801" s="90">
        <v>1968717.3776159217</v>
      </c>
      <c r="H801" s="53"/>
      <c r="I801" s="63" t="s">
        <v>119</v>
      </c>
      <c r="L801" s="37"/>
    </row>
    <row r="802" spans="1:12" x14ac:dyDescent="0.35">
      <c r="A802" s="95">
        <v>3</v>
      </c>
      <c r="B802" s="53">
        <v>13</v>
      </c>
      <c r="C802" s="89">
        <v>47</v>
      </c>
      <c r="D802" s="53">
        <v>2021</v>
      </c>
      <c r="E802" s="53">
        <v>1</v>
      </c>
      <c r="F802" s="53">
        <v>19</v>
      </c>
      <c r="G802" s="90">
        <v>1742905.3778589338</v>
      </c>
      <c r="H802" s="53"/>
      <c r="I802" s="63" t="s">
        <v>119</v>
      </c>
      <c r="L802" s="37"/>
    </row>
    <row r="803" spans="1:12" x14ac:dyDescent="0.35">
      <c r="A803" s="95">
        <v>3</v>
      </c>
      <c r="B803" s="53">
        <v>13</v>
      </c>
      <c r="C803" s="89">
        <v>48</v>
      </c>
      <c r="D803" s="53">
        <v>2021</v>
      </c>
      <c r="E803" s="53">
        <v>1</v>
      </c>
      <c r="F803" s="53">
        <v>1</v>
      </c>
      <c r="G803" s="90">
        <v>3596283.8128082044</v>
      </c>
      <c r="H803" s="53"/>
      <c r="I803" s="63" t="s">
        <v>119</v>
      </c>
      <c r="L803" s="37"/>
    </row>
    <row r="804" spans="1:12" x14ac:dyDescent="0.35">
      <c r="A804" s="95">
        <v>3</v>
      </c>
      <c r="B804" s="53">
        <v>13</v>
      </c>
      <c r="C804" s="89">
        <v>48</v>
      </c>
      <c r="D804" s="53">
        <v>2021</v>
      </c>
      <c r="E804" s="53">
        <v>1</v>
      </c>
      <c r="F804" s="53">
        <v>2</v>
      </c>
      <c r="G804" s="90">
        <v>4877930.2455729414</v>
      </c>
      <c r="H804" s="53"/>
      <c r="I804" s="63" t="s">
        <v>119</v>
      </c>
      <c r="L804" s="37"/>
    </row>
    <row r="805" spans="1:12" x14ac:dyDescent="0.35">
      <c r="A805" s="95">
        <v>3</v>
      </c>
      <c r="B805" s="53">
        <v>13</v>
      </c>
      <c r="C805" s="89">
        <v>48</v>
      </c>
      <c r="D805" s="53">
        <v>2021</v>
      </c>
      <c r="E805" s="53">
        <v>1</v>
      </c>
      <c r="F805" s="53">
        <v>3</v>
      </c>
      <c r="G805" s="90">
        <v>1656221.2324550056</v>
      </c>
      <c r="H805" s="53"/>
      <c r="I805" s="63" t="s">
        <v>119</v>
      </c>
      <c r="L805" s="37"/>
    </row>
    <row r="806" spans="1:12" x14ac:dyDescent="0.35">
      <c r="A806" s="95">
        <v>3</v>
      </c>
      <c r="B806" s="53">
        <v>13</v>
      </c>
      <c r="C806" s="89">
        <v>48</v>
      </c>
      <c r="D806" s="53">
        <v>2021</v>
      </c>
      <c r="E806" s="53">
        <v>1</v>
      </c>
      <c r="F806" s="53">
        <v>4</v>
      </c>
      <c r="G806" s="90">
        <v>730529.54585364088</v>
      </c>
      <c r="H806" s="53"/>
      <c r="I806" s="63" t="s">
        <v>119</v>
      </c>
      <c r="L806" s="37"/>
    </row>
    <row r="807" spans="1:12" x14ac:dyDescent="0.35">
      <c r="A807" s="95">
        <v>3</v>
      </c>
      <c r="B807" s="53">
        <v>13</v>
      </c>
      <c r="C807" s="89">
        <v>48</v>
      </c>
      <c r="D807" s="53">
        <v>2021</v>
      </c>
      <c r="E807" s="53">
        <v>1</v>
      </c>
      <c r="F807" s="53">
        <v>5</v>
      </c>
      <c r="G807" s="90">
        <v>599872.70521004568</v>
      </c>
      <c r="H807" s="53"/>
      <c r="I807" s="63" t="s">
        <v>119</v>
      </c>
      <c r="L807" s="37"/>
    </row>
    <row r="808" spans="1:12" x14ac:dyDescent="0.35">
      <c r="A808" s="95">
        <v>3</v>
      </c>
      <c r="B808" s="53">
        <v>13</v>
      </c>
      <c r="C808" s="89">
        <v>48</v>
      </c>
      <c r="D808" s="53">
        <v>2021</v>
      </c>
      <c r="E808" s="53">
        <v>1</v>
      </c>
      <c r="F808" s="53">
        <v>6</v>
      </c>
      <c r="G808" s="90">
        <v>884964.82040517044</v>
      </c>
      <c r="H808" s="53"/>
      <c r="I808" s="63" t="s">
        <v>119</v>
      </c>
      <c r="L808" s="37"/>
    </row>
    <row r="809" spans="1:12" x14ac:dyDescent="0.35">
      <c r="A809" s="95">
        <v>3</v>
      </c>
      <c r="B809" s="53">
        <v>13</v>
      </c>
      <c r="C809" s="89">
        <v>48</v>
      </c>
      <c r="D809" s="53">
        <v>2021</v>
      </c>
      <c r="E809" s="53">
        <v>1</v>
      </c>
      <c r="F809" s="53">
        <v>7</v>
      </c>
      <c r="G809" s="90">
        <v>648517.33065115195</v>
      </c>
      <c r="H809" s="53"/>
      <c r="I809" s="63" t="s">
        <v>119</v>
      </c>
      <c r="L809" s="37"/>
    </row>
    <row r="810" spans="1:12" x14ac:dyDescent="0.35">
      <c r="A810" s="95">
        <v>3</v>
      </c>
      <c r="B810" s="53">
        <v>13</v>
      </c>
      <c r="C810" s="89">
        <v>48</v>
      </c>
      <c r="D810" s="53">
        <v>2021</v>
      </c>
      <c r="E810" s="53">
        <v>1</v>
      </c>
      <c r="F810" s="53">
        <v>8</v>
      </c>
      <c r="G810" s="90">
        <v>1156507.3199568186</v>
      </c>
      <c r="H810" s="53"/>
      <c r="I810" s="63" t="s">
        <v>119</v>
      </c>
      <c r="L810" s="37"/>
    </row>
    <row r="811" spans="1:12" x14ac:dyDescent="0.35">
      <c r="A811" s="95">
        <v>3</v>
      </c>
      <c r="B811" s="53">
        <v>13</v>
      </c>
      <c r="C811" s="89">
        <v>48</v>
      </c>
      <c r="D811" s="53">
        <v>2021</v>
      </c>
      <c r="E811" s="53">
        <v>1</v>
      </c>
      <c r="F811" s="53">
        <v>9</v>
      </c>
      <c r="G811" s="90">
        <v>1966078.630451509</v>
      </c>
      <c r="H811" s="53"/>
      <c r="I811" s="63" t="s">
        <v>119</v>
      </c>
      <c r="L811" s="37"/>
    </row>
    <row r="812" spans="1:12" x14ac:dyDescent="0.35">
      <c r="A812" s="95">
        <v>3</v>
      </c>
      <c r="B812" s="53">
        <v>13</v>
      </c>
      <c r="C812" s="89">
        <v>48</v>
      </c>
      <c r="D812" s="53">
        <v>2021</v>
      </c>
      <c r="E812" s="53">
        <v>1</v>
      </c>
      <c r="F812" s="53">
        <v>10</v>
      </c>
      <c r="G812" s="90">
        <v>1429456.8997034756</v>
      </c>
      <c r="H812" s="53"/>
      <c r="I812" s="63" t="s">
        <v>119</v>
      </c>
      <c r="L812" s="37"/>
    </row>
    <row r="813" spans="1:12" x14ac:dyDescent="0.35">
      <c r="A813" s="95">
        <v>3</v>
      </c>
      <c r="B813" s="53">
        <v>13</v>
      </c>
      <c r="C813" s="89">
        <v>48</v>
      </c>
      <c r="D813" s="53">
        <v>2021</v>
      </c>
      <c r="E813" s="53">
        <v>1</v>
      </c>
      <c r="F813" s="53">
        <v>11</v>
      </c>
      <c r="G813" s="90">
        <v>2088847.1433759315</v>
      </c>
      <c r="H813" s="53"/>
      <c r="I813" s="63" t="s">
        <v>119</v>
      </c>
      <c r="L813" s="37"/>
    </row>
    <row r="814" spans="1:12" x14ac:dyDescent="0.35">
      <c r="A814" s="95">
        <v>3</v>
      </c>
      <c r="B814" s="53">
        <v>13</v>
      </c>
      <c r="C814" s="89">
        <v>48</v>
      </c>
      <c r="D814" s="53">
        <v>2021</v>
      </c>
      <c r="E814" s="53">
        <v>1</v>
      </c>
      <c r="F814" s="53">
        <v>12</v>
      </c>
      <c r="G814" s="90">
        <v>1998617.5635322034</v>
      </c>
      <c r="H814" s="53"/>
      <c r="I814" s="63" t="s">
        <v>119</v>
      </c>
      <c r="L814" s="37"/>
    </row>
    <row r="815" spans="1:12" x14ac:dyDescent="0.35">
      <c r="A815" s="95">
        <v>3</v>
      </c>
      <c r="B815" s="53">
        <v>13</v>
      </c>
      <c r="C815" s="89">
        <v>48</v>
      </c>
      <c r="D815" s="53">
        <v>2021</v>
      </c>
      <c r="E815" s="53">
        <v>1</v>
      </c>
      <c r="F815" s="53">
        <v>13</v>
      </c>
      <c r="G815" s="90">
        <v>3541558.5811891374</v>
      </c>
      <c r="H815" s="53"/>
      <c r="I815" s="63" t="s">
        <v>119</v>
      </c>
      <c r="L815" s="37"/>
    </row>
    <row r="816" spans="1:12" x14ac:dyDescent="0.35">
      <c r="A816" s="95">
        <v>3</v>
      </c>
      <c r="B816" s="53">
        <v>13</v>
      </c>
      <c r="C816" s="89">
        <v>48</v>
      </c>
      <c r="D816" s="53">
        <v>2021</v>
      </c>
      <c r="E816" s="53">
        <v>1</v>
      </c>
      <c r="F816" s="53">
        <v>14</v>
      </c>
      <c r="G816" s="90">
        <v>1107870.3929585468</v>
      </c>
      <c r="H816" s="53"/>
      <c r="I816" s="63" t="s">
        <v>119</v>
      </c>
      <c r="L816" s="37"/>
    </row>
    <row r="817" spans="1:12" x14ac:dyDescent="0.35">
      <c r="A817" s="95">
        <v>3</v>
      </c>
      <c r="B817" s="53">
        <v>13</v>
      </c>
      <c r="C817" s="89">
        <v>48</v>
      </c>
      <c r="D817" s="53">
        <v>2021</v>
      </c>
      <c r="E817" s="53">
        <v>1</v>
      </c>
      <c r="F817" s="53">
        <v>15</v>
      </c>
      <c r="G817" s="90">
        <v>1440713.3613946049</v>
      </c>
      <c r="H817" s="53"/>
      <c r="I817" s="63" t="s">
        <v>119</v>
      </c>
      <c r="L817" s="37"/>
    </row>
    <row r="818" spans="1:12" x14ac:dyDescent="0.35">
      <c r="A818" s="95">
        <v>3</v>
      </c>
      <c r="B818" s="53">
        <v>13</v>
      </c>
      <c r="C818" s="89">
        <v>48</v>
      </c>
      <c r="D818" s="53">
        <v>2021</v>
      </c>
      <c r="E818" s="53">
        <v>1</v>
      </c>
      <c r="F818" s="53">
        <v>16</v>
      </c>
      <c r="G818" s="90">
        <v>1321705.4973726722</v>
      </c>
      <c r="H818" s="53"/>
      <c r="I818" s="63" t="s">
        <v>119</v>
      </c>
      <c r="L818" s="37"/>
    </row>
    <row r="819" spans="1:12" x14ac:dyDescent="0.35">
      <c r="A819" s="95">
        <v>3</v>
      </c>
      <c r="B819" s="53">
        <v>13</v>
      </c>
      <c r="C819" s="89">
        <v>48</v>
      </c>
      <c r="D819" s="53">
        <v>2021</v>
      </c>
      <c r="E819" s="53">
        <v>1</v>
      </c>
      <c r="F819" s="53">
        <v>17</v>
      </c>
      <c r="G819" s="90">
        <v>1809679.6237487257</v>
      </c>
      <c r="H819" s="53"/>
      <c r="I819" s="63" t="s">
        <v>119</v>
      </c>
      <c r="L819" s="37"/>
    </row>
    <row r="820" spans="1:12" x14ac:dyDescent="0.35">
      <c r="A820" s="95">
        <v>3</v>
      </c>
      <c r="B820" s="53">
        <v>13</v>
      </c>
      <c r="C820" s="89">
        <v>48</v>
      </c>
      <c r="D820" s="53">
        <v>2021</v>
      </c>
      <c r="E820" s="53">
        <v>1</v>
      </c>
      <c r="F820" s="53">
        <v>18</v>
      </c>
      <c r="G820" s="90">
        <v>787345.12872218841</v>
      </c>
      <c r="H820" s="53"/>
      <c r="I820" s="63" t="s">
        <v>119</v>
      </c>
      <c r="L820" s="37"/>
    </row>
    <row r="821" spans="1:12" x14ac:dyDescent="0.35">
      <c r="A821" s="95">
        <v>3</v>
      </c>
      <c r="B821" s="53">
        <v>13</v>
      </c>
      <c r="C821" s="89">
        <v>48</v>
      </c>
      <c r="D821" s="53">
        <v>2021</v>
      </c>
      <c r="E821" s="53">
        <v>1</v>
      </c>
      <c r="F821" s="53">
        <v>19</v>
      </c>
      <c r="G821" s="90">
        <v>633372.93573738367</v>
      </c>
      <c r="H821" s="53"/>
      <c r="I821" s="63" t="s">
        <v>119</v>
      </c>
      <c r="L821" s="37"/>
    </row>
    <row r="822" spans="1:12" x14ac:dyDescent="0.35">
      <c r="A822" s="95">
        <v>3</v>
      </c>
      <c r="B822" s="53">
        <v>13</v>
      </c>
      <c r="C822" s="89">
        <v>49</v>
      </c>
      <c r="D822" s="53">
        <v>2020</v>
      </c>
      <c r="E822" s="53">
        <v>1</v>
      </c>
      <c r="F822" s="53">
        <v>1</v>
      </c>
      <c r="G822" s="89"/>
      <c r="H822" s="53"/>
      <c r="I822" s="63" t="s">
        <v>119</v>
      </c>
      <c r="L822" s="37"/>
    </row>
    <row r="823" spans="1:12" x14ac:dyDescent="0.35">
      <c r="A823" s="95">
        <v>3</v>
      </c>
      <c r="B823" s="53">
        <v>13</v>
      </c>
      <c r="C823" s="89">
        <v>49</v>
      </c>
      <c r="D823" s="53">
        <v>2020</v>
      </c>
      <c r="E823" s="53">
        <v>1</v>
      </c>
      <c r="F823" s="53">
        <v>2</v>
      </c>
      <c r="G823" s="89"/>
      <c r="H823" s="53"/>
      <c r="I823" s="63" t="s">
        <v>119</v>
      </c>
      <c r="L823" s="37"/>
    </row>
    <row r="824" spans="1:12" x14ac:dyDescent="0.35">
      <c r="A824" s="95">
        <v>3</v>
      </c>
      <c r="B824" s="53">
        <v>13</v>
      </c>
      <c r="C824" s="89">
        <v>49</v>
      </c>
      <c r="D824" s="53">
        <v>2020</v>
      </c>
      <c r="E824" s="53">
        <v>1</v>
      </c>
      <c r="F824" s="53">
        <v>3</v>
      </c>
      <c r="G824" s="89"/>
      <c r="H824" s="89"/>
      <c r="I824" s="63" t="s">
        <v>119</v>
      </c>
      <c r="L824" s="37"/>
    </row>
    <row r="825" spans="1:12" x14ac:dyDescent="0.35">
      <c r="A825" s="95">
        <v>3</v>
      </c>
      <c r="B825" s="53">
        <v>13</v>
      </c>
      <c r="C825" s="89">
        <v>49</v>
      </c>
      <c r="D825" s="53">
        <v>2020</v>
      </c>
      <c r="E825" s="53">
        <v>1</v>
      </c>
      <c r="F825" s="53">
        <v>4</v>
      </c>
      <c r="G825" s="89"/>
      <c r="H825" s="89"/>
      <c r="I825" s="63" t="s">
        <v>119</v>
      </c>
      <c r="L825" s="37"/>
    </row>
    <row r="826" spans="1:12" x14ac:dyDescent="0.35">
      <c r="A826" s="95">
        <v>3</v>
      </c>
      <c r="B826" s="53">
        <v>13</v>
      </c>
      <c r="C826" s="89">
        <v>49</v>
      </c>
      <c r="D826" s="53">
        <v>2020</v>
      </c>
      <c r="E826" s="53">
        <v>1</v>
      </c>
      <c r="F826" s="53">
        <v>5</v>
      </c>
      <c r="G826" s="89"/>
      <c r="H826" s="89"/>
      <c r="I826" s="63" t="s">
        <v>119</v>
      </c>
      <c r="L826" s="37"/>
    </row>
    <row r="827" spans="1:12" x14ac:dyDescent="0.35">
      <c r="A827" s="95">
        <v>3</v>
      </c>
      <c r="B827" s="53">
        <v>13</v>
      </c>
      <c r="C827" s="89">
        <v>49</v>
      </c>
      <c r="D827" s="53">
        <v>2020</v>
      </c>
      <c r="E827" s="53">
        <v>1</v>
      </c>
      <c r="F827" s="53">
        <v>6</v>
      </c>
      <c r="G827" s="89"/>
      <c r="H827" s="89"/>
      <c r="I827" s="63" t="s">
        <v>119</v>
      </c>
      <c r="L827" s="37"/>
    </row>
    <row r="828" spans="1:12" x14ac:dyDescent="0.35">
      <c r="A828" s="95">
        <v>3</v>
      </c>
      <c r="B828" s="53">
        <v>13</v>
      </c>
      <c r="C828" s="89">
        <v>49</v>
      </c>
      <c r="D828" s="53">
        <v>2020</v>
      </c>
      <c r="E828" s="53">
        <v>1</v>
      </c>
      <c r="F828" s="53">
        <v>7</v>
      </c>
      <c r="G828" s="89"/>
      <c r="H828" s="89"/>
      <c r="I828" s="63" t="s">
        <v>119</v>
      </c>
      <c r="L828" s="37"/>
    </row>
    <row r="829" spans="1:12" x14ac:dyDescent="0.35">
      <c r="A829" s="95">
        <v>3</v>
      </c>
      <c r="B829" s="53">
        <v>13</v>
      </c>
      <c r="C829" s="89">
        <v>49</v>
      </c>
      <c r="D829" s="53">
        <v>2020</v>
      </c>
      <c r="E829" s="53">
        <v>1</v>
      </c>
      <c r="F829" s="53">
        <v>8</v>
      </c>
      <c r="G829" s="89"/>
      <c r="H829" s="89"/>
      <c r="I829" s="63" t="s">
        <v>119</v>
      </c>
      <c r="L829" s="37"/>
    </row>
    <row r="830" spans="1:12" x14ac:dyDescent="0.35">
      <c r="A830" s="95">
        <v>3</v>
      </c>
      <c r="B830" s="53">
        <v>13</v>
      </c>
      <c r="C830" s="89">
        <v>49</v>
      </c>
      <c r="D830" s="53">
        <v>2020</v>
      </c>
      <c r="E830" s="53">
        <v>1</v>
      </c>
      <c r="F830" s="53">
        <v>9</v>
      </c>
      <c r="G830" s="89"/>
      <c r="H830" s="89"/>
      <c r="I830" s="63" t="s">
        <v>119</v>
      </c>
      <c r="L830" s="37"/>
    </row>
    <row r="831" spans="1:12" x14ac:dyDescent="0.35">
      <c r="A831" s="95">
        <v>3</v>
      </c>
      <c r="B831" s="53">
        <v>13</v>
      </c>
      <c r="C831" s="89">
        <v>49</v>
      </c>
      <c r="D831" s="53">
        <v>2020</v>
      </c>
      <c r="E831" s="53">
        <v>1</v>
      </c>
      <c r="F831" s="53">
        <v>10</v>
      </c>
      <c r="G831" s="89"/>
      <c r="H831" s="89"/>
      <c r="I831" s="63" t="s">
        <v>119</v>
      </c>
      <c r="L831" s="37"/>
    </row>
    <row r="832" spans="1:12" x14ac:dyDescent="0.35">
      <c r="A832" s="95">
        <v>3</v>
      </c>
      <c r="B832" s="53">
        <v>13</v>
      </c>
      <c r="C832" s="89">
        <v>49</v>
      </c>
      <c r="D832" s="53">
        <v>2020</v>
      </c>
      <c r="E832" s="53">
        <v>1</v>
      </c>
      <c r="F832" s="53">
        <v>11</v>
      </c>
      <c r="G832" s="53">
        <v>1937639</v>
      </c>
      <c r="H832" s="89"/>
      <c r="I832" s="63" t="s">
        <v>119</v>
      </c>
      <c r="L832" s="37"/>
    </row>
    <row r="833" spans="1:12" x14ac:dyDescent="0.35">
      <c r="A833" s="95">
        <v>3</v>
      </c>
      <c r="B833" s="53">
        <v>13</v>
      </c>
      <c r="C833" s="89">
        <v>49</v>
      </c>
      <c r="D833" s="53">
        <v>2020</v>
      </c>
      <c r="E833" s="53">
        <v>1</v>
      </c>
      <c r="F833" s="53">
        <v>12</v>
      </c>
      <c r="G833" s="89"/>
      <c r="H833" s="89"/>
      <c r="I833" s="63" t="s">
        <v>119</v>
      </c>
      <c r="L833" s="37"/>
    </row>
    <row r="834" spans="1:12" x14ac:dyDescent="0.35">
      <c r="A834" s="95">
        <v>3</v>
      </c>
      <c r="B834" s="53">
        <v>13</v>
      </c>
      <c r="C834" s="89">
        <v>49</v>
      </c>
      <c r="D834" s="53">
        <v>2020</v>
      </c>
      <c r="E834" s="53">
        <v>1</v>
      </c>
      <c r="F834" s="53">
        <v>13</v>
      </c>
      <c r="G834" s="89"/>
      <c r="H834" s="89"/>
      <c r="I834" s="63" t="s">
        <v>119</v>
      </c>
      <c r="L834" s="37"/>
    </row>
    <row r="835" spans="1:12" x14ac:dyDescent="0.35">
      <c r="A835" s="95">
        <v>3</v>
      </c>
      <c r="B835" s="53">
        <v>13</v>
      </c>
      <c r="C835" s="89">
        <v>49</v>
      </c>
      <c r="D835" s="53">
        <v>2020</v>
      </c>
      <c r="E835" s="53">
        <v>1</v>
      </c>
      <c r="F835" s="53">
        <v>14</v>
      </c>
      <c r="G835" s="89"/>
      <c r="H835" s="89"/>
      <c r="I835" s="63" t="s">
        <v>119</v>
      </c>
      <c r="L835" s="37"/>
    </row>
    <row r="836" spans="1:12" x14ac:dyDescent="0.35">
      <c r="A836" s="95">
        <v>3</v>
      </c>
      <c r="B836" s="53">
        <v>13</v>
      </c>
      <c r="C836" s="89">
        <v>49</v>
      </c>
      <c r="D836" s="53">
        <v>2020</v>
      </c>
      <c r="E836" s="53">
        <v>1</v>
      </c>
      <c r="F836" s="53">
        <v>15</v>
      </c>
      <c r="G836" s="89"/>
      <c r="H836" s="89"/>
      <c r="I836" s="63" t="s">
        <v>119</v>
      </c>
      <c r="L836" s="37"/>
    </row>
    <row r="837" spans="1:12" x14ac:dyDescent="0.35">
      <c r="A837" s="95">
        <v>3</v>
      </c>
      <c r="B837" s="53">
        <v>13</v>
      </c>
      <c r="C837" s="89">
        <v>49</v>
      </c>
      <c r="D837" s="53">
        <v>2020</v>
      </c>
      <c r="E837" s="53">
        <v>1</v>
      </c>
      <c r="F837" s="53">
        <v>16</v>
      </c>
      <c r="G837" s="89"/>
      <c r="H837" s="89"/>
      <c r="I837" s="63" t="s">
        <v>119</v>
      </c>
      <c r="L837" s="37"/>
    </row>
    <row r="838" spans="1:12" x14ac:dyDescent="0.35">
      <c r="A838" s="95">
        <v>3</v>
      </c>
      <c r="B838" s="53">
        <v>13</v>
      </c>
      <c r="C838" s="89">
        <v>49</v>
      </c>
      <c r="D838" s="53">
        <v>2020</v>
      </c>
      <c r="E838" s="53">
        <v>1</v>
      </c>
      <c r="F838" s="53">
        <v>17</v>
      </c>
      <c r="G838" s="89"/>
      <c r="H838" s="89"/>
      <c r="I838" s="63" t="s">
        <v>119</v>
      </c>
      <c r="L838" s="37"/>
    </row>
    <row r="839" spans="1:12" x14ac:dyDescent="0.35">
      <c r="A839" s="95">
        <v>3</v>
      </c>
      <c r="B839" s="53">
        <v>13</v>
      </c>
      <c r="C839" s="89">
        <v>49</v>
      </c>
      <c r="D839" s="53">
        <v>2020</v>
      </c>
      <c r="E839" s="53">
        <v>1</v>
      </c>
      <c r="F839" s="53">
        <v>18</v>
      </c>
      <c r="G839" s="89"/>
      <c r="H839" s="89"/>
      <c r="I839" s="63" t="s">
        <v>119</v>
      </c>
      <c r="L839" s="37"/>
    </row>
    <row r="840" spans="1:12" x14ac:dyDescent="0.35">
      <c r="A840" s="95">
        <v>3</v>
      </c>
      <c r="B840" s="53">
        <v>13</v>
      </c>
      <c r="C840" s="89">
        <v>49</v>
      </c>
      <c r="D840" s="53">
        <v>2020</v>
      </c>
      <c r="E840" s="53">
        <v>1</v>
      </c>
      <c r="F840" s="53">
        <v>19</v>
      </c>
      <c r="G840" s="53">
        <v>1365000</v>
      </c>
      <c r="H840" s="89"/>
      <c r="I840" s="63" t="s">
        <v>119</v>
      </c>
      <c r="L840" s="37"/>
    </row>
    <row r="841" spans="1:12" x14ac:dyDescent="0.35">
      <c r="A841" s="95">
        <v>3</v>
      </c>
      <c r="B841" s="53">
        <v>13</v>
      </c>
      <c r="C841" s="89">
        <v>50</v>
      </c>
      <c r="D841" s="53">
        <v>2021</v>
      </c>
      <c r="E841" s="53">
        <v>1</v>
      </c>
      <c r="F841" s="53">
        <v>1</v>
      </c>
      <c r="G841" s="89">
        <v>3299805.0247683576</v>
      </c>
      <c r="H841" s="89"/>
      <c r="I841" s="63" t="s">
        <v>119</v>
      </c>
      <c r="L841" s="37"/>
    </row>
    <row r="842" spans="1:12" x14ac:dyDescent="0.35">
      <c r="A842" s="95">
        <v>3</v>
      </c>
      <c r="B842" s="53">
        <v>13</v>
      </c>
      <c r="C842" s="89">
        <v>50</v>
      </c>
      <c r="D842" s="53">
        <v>2021</v>
      </c>
      <c r="E842" s="53">
        <v>1</v>
      </c>
      <c r="F842" s="53">
        <v>2</v>
      </c>
      <c r="G842" s="89">
        <v>3658433.82110092</v>
      </c>
      <c r="H842" s="89"/>
      <c r="I842" s="63" t="s">
        <v>119</v>
      </c>
      <c r="L842" s="37"/>
    </row>
    <row r="843" spans="1:12" x14ac:dyDescent="0.35">
      <c r="A843" s="95">
        <v>3</v>
      </c>
      <c r="B843" s="53">
        <v>13</v>
      </c>
      <c r="C843" s="89">
        <v>50</v>
      </c>
      <c r="D843" s="53">
        <v>2021</v>
      </c>
      <c r="E843" s="53">
        <v>1</v>
      </c>
      <c r="F843" s="53">
        <v>3</v>
      </c>
      <c r="G843" s="89">
        <v>1203690.5239610835</v>
      </c>
      <c r="H843" s="89"/>
      <c r="I843" s="63" t="s">
        <v>119</v>
      </c>
      <c r="L843" s="37"/>
    </row>
    <row r="844" spans="1:12" x14ac:dyDescent="0.35">
      <c r="A844" s="95">
        <v>3</v>
      </c>
      <c r="B844" s="53">
        <v>13</v>
      </c>
      <c r="C844" s="89">
        <v>50</v>
      </c>
      <c r="D844" s="53">
        <v>2021</v>
      </c>
      <c r="E844" s="53">
        <v>1</v>
      </c>
      <c r="F844" s="53">
        <v>4</v>
      </c>
      <c r="G844" s="89">
        <v>1328984.8484848479</v>
      </c>
      <c r="H844" s="89"/>
      <c r="I844" s="63" t="s">
        <v>119</v>
      </c>
      <c r="L844" s="37"/>
    </row>
    <row r="845" spans="1:12" x14ac:dyDescent="0.35">
      <c r="A845" s="95">
        <v>3</v>
      </c>
      <c r="B845" s="53">
        <v>13</v>
      </c>
      <c r="C845" s="89">
        <v>50</v>
      </c>
      <c r="D845" s="53">
        <v>2021</v>
      </c>
      <c r="E845" s="53">
        <v>1</v>
      </c>
      <c r="F845" s="53">
        <v>5</v>
      </c>
      <c r="G845" s="53">
        <v>978963.60243101884</v>
      </c>
      <c r="H845" s="89"/>
      <c r="I845" s="63" t="s">
        <v>119</v>
      </c>
      <c r="L845" s="37"/>
    </row>
    <row r="846" spans="1:12" x14ac:dyDescent="0.35">
      <c r="A846" s="95">
        <v>3</v>
      </c>
      <c r="B846" s="53">
        <v>13</v>
      </c>
      <c r="C846" s="89">
        <v>50</v>
      </c>
      <c r="D846" s="53">
        <v>2021</v>
      </c>
      <c r="E846" s="53">
        <v>1</v>
      </c>
      <c r="F846" s="53">
        <v>6</v>
      </c>
      <c r="G846" s="89"/>
      <c r="H846" s="89"/>
      <c r="I846" s="63" t="s">
        <v>119</v>
      </c>
      <c r="L846" s="37"/>
    </row>
    <row r="847" spans="1:12" x14ac:dyDescent="0.35">
      <c r="A847" s="95">
        <v>3</v>
      </c>
      <c r="B847" s="53">
        <v>13</v>
      </c>
      <c r="C847" s="89">
        <v>50</v>
      </c>
      <c r="D847" s="53">
        <v>2021</v>
      </c>
      <c r="E847" s="53">
        <v>1</v>
      </c>
      <c r="F847" s="53">
        <v>7</v>
      </c>
      <c r="G847" s="89"/>
      <c r="H847" s="89"/>
      <c r="I847" s="63" t="s">
        <v>119</v>
      </c>
      <c r="L847" s="37"/>
    </row>
    <row r="848" spans="1:12" x14ac:dyDescent="0.35">
      <c r="A848" s="95">
        <v>3</v>
      </c>
      <c r="B848" s="53">
        <v>13</v>
      </c>
      <c r="C848" s="89">
        <v>50</v>
      </c>
      <c r="D848" s="53">
        <v>2021</v>
      </c>
      <c r="E848" s="53">
        <v>1</v>
      </c>
      <c r="F848" s="53">
        <v>8</v>
      </c>
      <c r="G848" s="89"/>
      <c r="H848" s="89"/>
      <c r="I848" s="63" t="s">
        <v>119</v>
      </c>
      <c r="L848" s="37"/>
    </row>
    <row r="849" spans="1:12" x14ac:dyDescent="0.35">
      <c r="A849" s="95">
        <v>3</v>
      </c>
      <c r="B849" s="53">
        <v>13</v>
      </c>
      <c r="C849" s="89">
        <v>50</v>
      </c>
      <c r="D849" s="53">
        <v>2021</v>
      </c>
      <c r="E849" s="53">
        <v>1</v>
      </c>
      <c r="F849" s="53">
        <v>9</v>
      </c>
      <c r="G849" s="89"/>
      <c r="H849" s="53"/>
      <c r="I849" s="63" t="s">
        <v>119</v>
      </c>
      <c r="L849" s="37"/>
    </row>
    <row r="850" spans="1:12" x14ac:dyDescent="0.35">
      <c r="A850" s="95">
        <v>3</v>
      </c>
      <c r="B850" s="53">
        <v>13</v>
      </c>
      <c r="C850" s="89">
        <v>50</v>
      </c>
      <c r="D850" s="53">
        <v>2021</v>
      </c>
      <c r="E850" s="53">
        <v>1</v>
      </c>
      <c r="F850" s="53">
        <v>10</v>
      </c>
      <c r="G850" s="89"/>
      <c r="H850" s="53"/>
      <c r="I850" s="63" t="s">
        <v>119</v>
      </c>
      <c r="L850" s="37"/>
    </row>
    <row r="851" spans="1:12" x14ac:dyDescent="0.35">
      <c r="A851" s="95">
        <v>3</v>
      </c>
      <c r="B851" s="53">
        <v>13</v>
      </c>
      <c r="C851" s="89">
        <v>50</v>
      </c>
      <c r="D851" s="53">
        <v>2021</v>
      </c>
      <c r="E851" s="53">
        <v>1</v>
      </c>
      <c r="F851" s="53">
        <v>11</v>
      </c>
      <c r="G851" s="53">
        <v>4779940.1982697304</v>
      </c>
      <c r="H851" s="53"/>
      <c r="I851" s="63" t="s">
        <v>119</v>
      </c>
      <c r="L851" s="37"/>
    </row>
    <row r="852" spans="1:12" x14ac:dyDescent="0.35">
      <c r="A852" s="95">
        <v>3</v>
      </c>
      <c r="B852" s="53">
        <v>13</v>
      </c>
      <c r="C852" s="89">
        <v>50</v>
      </c>
      <c r="D852" s="53">
        <v>2021</v>
      </c>
      <c r="E852" s="53">
        <v>1</v>
      </c>
      <c r="F852" s="53">
        <v>12</v>
      </c>
      <c r="G852" s="89"/>
      <c r="H852" s="53"/>
      <c r="I852" s="63" t="s">
        <v>119</v>
      </c>
      <c r="L852" s="37"/>
    </row>
    <row r="853" spans="1:12" x14ac:dyDescent="0.35">
      <c r="A853" s="95">
        <v>3</v>
      </c>
      <c r="B853" s="53">
        <v>13</v>
      </c>
      <c r="C853" s="89">
        <v>50</v>
      </c>
      <c r="D853" s="53">
        <v>2021</v>
      </c>
      <c r="E853" s="53">
        <v>1</v>
      </c>
      <c r="F853" s="53">
        <v>13</v>
      </c>
      <c r="G853" s="89"/>
      <c r="H853" s="53"/>
      <c r="I853" s="63" t="s">
        <v>119</v>
      </c>
      <c r="L853" s="37"/>
    </row>
    <row r="854" spans="1:12" x14ac:dyDescent="0.35">
      <c r="A854" s="95">
        <v>3</v>
      </c>
      <c r="B854" s="53">
        <v>13</v>
      </c>
      <c r="C854" s="89">
        <v>50</v>
      </c>
      <c r="D854" s="53">
        <v>2021</v>
      </c>
      <c r="E854" s="53">
        <v>1</v>
      </c>
      <c r="F854" s="53">
        <v>14</v>
      </c>
      <c r="G854" s="89"/>
      <c r="H854" s="53"/>
      <c r="I854" s="63" t="s">
        <v>119</v>
      </c>
      <c r="L854" s="37"/>
    </row>
    <row r="855" spans="1:12" x14ac:dyDescent="0.35">
      <c r="A855" s="95">
        <v>3</v>
      </c>
      <c r="B855" s="53">
        <v>13</v>
      </c>
      <c r="C855" s="89">
        <v>50</v>
      </c>
      <c r="D855" s="53">
        <v>2021</v>
      </c>
      <c r="E855" s="53">
        <v>1</v>
      </c>
      <c r="F855" s="53">
        <v>15</v>
      </c>
      <c r="G855" s="89"/>
      <c r="H855" s="53"/>
      <c r="I855" s="63" t="s">
        <v>119</v>
      </c>
      <c r="L855" s="37"/>
    </row>
    <row r="856" spans="1:12" x14ac:dyDescent="0.35">
      <c r="A856" s="95">
        <v>3</v>
      </c>
      <c r="B856" s="53">
        <v>13</v>
      </c>
      <c r="C856" s="89">
        <v>50</v>
      </c>
      <c r="D856" s="53">
        <v>2021</v>
      </c>
      <c r="E856" s="53">
        <v>1</v>
      </c>
      <c r="F856" s="53">
        <v>16</v>
      </c>
      <c r="G856" s="89"/>
      <c r="H856" s="53"/>
      <c r="I856" s="63" t="s">
        <v>119</v>
      </c>
      <c r="L856" s="37"/>
    </row>
    <row r="857" spans="1:12" x14ac:dyDescent="0.35">
      <c r="A857" s="95">
        <v>3</v>
      </c>
      <c r="B857" s="53">
        <v>13</v>
      </c>
      <c r="C857" s="89">
        <v>50</v>
      </c>
      <c r="D857" s="53">
        <v>2021</v>
      </c>
      <c r="E857" s="53">
        <v>1</v>
      </c>
      <c r="F857" s="53">
        <v>17</v>
      </c>
      <c r="G857" s="89"/>
      <c r="H857" s="53"/>
      <c r="I857" s="63" t="s">
        <v>119</v>
      </c>
      <c r="L857" s="37"/>
    </row>
    <row r="858" spans="1:12" x14ac:dyDescent="0.35">
      <c r="A858" s="95">
        <v>3</v>
      </c>
      <c r="B858" s="53">
        <v>13</v>
      </c>
      <c r="C858" s="89">
        <v>50</v>
      </c>
      <c r="D858" s="53">
        <v>2021</v>
      </c>
      <c r="E858" s="53">
        <v>1</v>
      </c>
      <c r="F858" s="53">
        <v>18</v>
      </c>
      <c r="G858" s="89"/>
      <c r="H858" s="53"/>
      <c r="I858" s="63" t="s">
        <v>119</v>
      </c>
      <c r="L858" s="37"/>
    </row>
    <row r="859" spans="1:12" x14ac:dyDescent="0.35">
      <c r="A859" s="95">
        <v>3</v>
      </c>
      <c r="B859" s="53">
        <v>13</v>
      </c>
      <c r="C859" s="89">
        <v>50</v>
      </c>
      <c r="D859" s="53">
        <v>2021</v>
      </c>
      <c r="E859" s="53">
        <v>1</v>
      </c>
      <c r="F859" s="53">
        <v>19</v>
      </c>
      <c r="G859" s="53">
        <v>1103131.2149476481</v>
      </c>
      <c r="H859" s="53"/>
      <c r="I859" s="63" t="s">
        <v>119</v>
      </c>
      <c r="L859" s="37"/>
    </row>
    <row r="860" spans="1:12" x14ac:dyDescent="0.35">
      <c r="A860" s="95">
        <v>3</v>
      </c>
      <c r="B860" s="53">
        <v>13</v>
      </c>
      <c r="C860" s="89">
        <v>51</v>
      </c>
      <c r="D860" s="53">
        <v>2017</v>
      </c>
      <c r="E860" s="53">
        <v>1</v>
      </c>
      <c r="F860" s="53">
        <v>1</v>
      </c>
      <c r="G860" s="89"/>
      <c r="H860" s="53"/>
      <c r="I860" s="63" t="s">
        <v>119</v>
      </c>
      <c r="L860" s="37"/>
    </row>
    <row r="861" spans="1:12" x14ac:dyDescent="0.35">
      <c r="A861" s="95">
        <v>3</v>
      </c>
      <c r="B861" s="53">
        <v>13</v>
      </c>
      <c r="C861" s="89">
        <v>51</v>
      </c>
      <c r="D861" s="53">
        <v>2017</v>
      </c>
      <c r="E861" s="53">
        <v>1</v>
      </c>
      <c r="F861" s="53">
        <v>2</v>
      </c>
      <c r="G861" s="89"/>
      <c r="H861" s="53"/>
      <c r="I861" s="63" t="s">
        <v>119</v>
      </c>
      <c r="L861" s="37"/>
    </row>
    <row r="862" spans="1:12" x14ac:dyDescent="0.35">
      <c r="A862" s="95">
        <v>3</v>
      </c>
      <c r="B862" s="53">
        <v>13</v>
      </c>
      <c r="C862" s="89">
        <v>51</v>
      </c>
      <c r="D862" s="53">
        <v>2017</v>
      </c>
      <c r="E862" s="53">
        <v>1</v>
      </c>
      <c r="F862" s="53">
        <v>3</v>
      </c>
      <c r="G862" s="89"/>
      <c r="H862" s="53"/>
      <c r="I862" s="63" t="s">
        <v>119</v>
      </c>
      <c r="L862" s="37"/>
    </row>
    <row r="863" spans="1:12" x14ac:dyDescent="0.35">
      <c r="A863" s="95">
        <v>3</v>
      </c>
      <c r="B863" s="53">
        <v>13</v>
      </c>
      <c r="C863" s="89">
        <v>51</v>
      </c>
      <c r="D863" s="53">
        <v>2017</v>
      </c>
      <c r="E863" s="53">
        <v>1</v>
      </c>
      <c r="F863" s="53">
        <v>4</v>
      </c>
      <c r="G863" s="89"/>
      <c r="H863" s="53"/>
      <c r="I863" s="63" t="s">
        <v>119</v>
      </c>
      <c r="L863" s="37"/>
    </row>
    <row r="864" spans="1:12" x14ac:dyDescent="0.35">
      <c r="A864" s="95">
        <v>3</v>
      </c>
      <c r="B864" s="53">
        <v>13</v>
      </c>
      <c r="C864" s="89">
        <v>51</v>
      </c>
      <c r="D864" s="53">
        <v>2017</v>
      </c>
      <c r="E864" s="53">
        <v>1</v>
      </c>
      <c r="F864" s="53">
        <v>5</v>
      </c>
      <c r="G864" s="89"/>
      <c r="H864" s="53"/>
      <c r="I864" s="63" t="s">
        <v>119</v>
      </c>
      <c r="L864" s="37"/>
    </row>
    <row r="865" spans="1:12" x14ac:dyDescent="0.35">
      <c r="A865" s="95">
        <v>3</v>
      </c>
      <c r="B865" s="53">
        <v>13</v>
      </c>
      <c r="C865" s="89">
        <v>51</v>
      </c>
      <c r="D865" s="53">
        <v>2017</v>
      </c>
      <c r="E865" s="53">
        <v>1</v>
      </c>
      <c r="F865" s="53">
        <v>6</v>
      </c>
      <c r="G865" s="89"/>
      <c r="H865" s="53"/>
      <c r="I865" s="63" t="s">
        <v>119</v>
      </c>
      <c r="L865" s="37"/>
    </row>
    <row r="866" spans="1:12" x14ac:dyDescent="0.35">
      <c r="A866" s="95">
        <v>3</v>
      </c>
      <c r="B866" s="53">
        <v>13</v>
      </c>
      <c r="C866" s="89">
        <v>51</v>
      </c>
      <c r="D866" s="53">
        <v>2017</v>
      </c>
      <c r="E866" s="53">
        <v>1</v>
      </c>
      <c r="F866" s="53">
        <v>7</v>
      </c>
      <c r="G866" s="89"/>
      <c r="H866" s="53"/>
      <c r="I866" s="63" t="s">
        <v>119</v>
      </c>
      <c r="L866" s="37"/>
    </row>
    <row r="867" spans="1:12" x14ac:dyDescent="0.35">
      <c r="A867" s="95">
        <v>3</v>
      </c>
      <c r="B867" s="53">
        <v>13</v>
      </c>
      <c r="C867" s="89">
        <v>51</v>
      </c>
      <c r="D867" s="53">
        <v>2017</v>
      </c>
      <c r="E867" s="53">
        <v>1</v>
      </c>
      <c r="F867" s="53">
        <v>8</v>
      </c>
      <c r="G867" s="89"/>
      <c r="H867" s="53"/>
      <c r="I867" s="63" t="s">
        <v>119</v>
      </c>
      <c r="L867" s="37"/>
    </row>
    <row r="868" spans="1:12" x14ac:dyDescent="0.35">
      <c r="A868" s="95">
        <v>3</v>
      </c>
      <c r="B868" s="53">
        <v>13</v>
      </c>
      <c r="C868" s="89">
        <v>51</v>
      </c>
      <c r="D868" s="53">
        <v>2017</v>
      </c>
      <c r="E868" s="53">
        <v>1</v>
      </c>
      <c r="F868" s="53">
        <v>9</v>
      </c>
      <c r="G868" s="89"/>
      <c r="H868" s="53"/>
      <c r="I868" s="63" t="s">
        <v>119</v>
      </c>
      <c r="L868" s="37"/>
    </row>
    <row r="869" spans="1:12" x14ac:dyDescent="0.35">
      <c r="A869" s="95">
        <v>3</v>
      </c>
      <c r="B869" s="53">
        <v>13</v>
      </c>
      <c r="C869" s="89">
        <v>51</v>
      </c>
      <c r="D869" s="53">
        <v>2017</v>
      </c>
      <c r="E869" s="53">
        <v>1</v>
      </c>
      <c r="F869" s="53">
        <v>10</v>
      </c>
      <c r="G869" s="89"/>
      <c r="H869" s="53"/>
      <c r="I869" s="63" t="s">
        <v>119</v>
      </c>
      <c r="L869" s="37"/>
    </row>
    <row r="870" spans="1:12" x14ac:dyDescent="0.35">
      <c r="A870" s="95">
        <v>3</v>
      </c>
      <c r="B870" s="53">
        <v>13</v>
      </c>
      <c r="C870" s="89">
        <v>51</v>
      </c>
      <c r="D870" s="53">
        <v>2017</v>
      </c>
      <c r="E870" s="53">
        <v>1</v>
      </c>
      <c r="F870" s="53">
        <v>11</v>
      </c>
      <c r="G870" s="53">
        <v>666701</v>
      </c>
      <c r="H870" s="53"/>
      <c r="I870" s="63" t="s">
        <v>119</v>
      </c>
      <c r="L870" s="37"/>
    </row>
    <row r="871" spans="1:12" x14ac:dyDescent="0.35">
      <c r="A871" s="95">
        <v>3</v>
      </c>
      <c r="B871" s="53">
        <v>13</v>
      </c>
      <c r="C871" s="89">
        <v>51</v>
      </c>
      <c r="D871" s="53">
        <v>2017</v>
      </c>
      <c r="E871" s="53">
        <v>1</v>
      </c>
      <c r="F871" s="53">
        <v>12</v>
      </c>
      <c r="G871" s="89"/>
      <c r="H871" s="53"/>
      <c r="I871" s="63" t="s">
        <v>119</v>
      </c>
      <c r="L871" s="37"/>
    </row>
    <row r="872" spans="1:12" x14ac:dyDescent="0.35">
      <c r="A872" s="95">
        <v>3</v>
      </c>
      <c r="B872" s="53">
        <v>13</v>
      </c>
      <c r="C872" s="89">
        <v>51</v>
      </c>
      <c r="D872" s="53">
        <v>2017</v>
      </c>
      <c r="E872" s="53">
        <v>1</v>
      </c>
      <c r="F872" s="53">
        <v>13</v>
      </c>
      <c r="G872" s="89"/>
      <c r="H872" s="53"/>
      <c r="I872" s="63" t="s">
        <v>119</v>
      </c>
      <c r="L872" s="37"/>
    </row>
    <row r="873" spans="1:12" x14ac:dyDescent="0.35">
      <c r="A873" s="95">
        <v>3</v>
      </c>
      <c r="B873" s="53">
        <v>13</v>
      </c>
      <c r="C873" s="89">
        <v>51</v>
      </c>
      <c r="D873" s="53">
        <v>2017</v>
      </c>
      <c r="E873" s="53">
        <v>1</v>
      </c>
      <c r="F873" s="53">
        <v>14</v>
      </c>
      <c r="G873" s="89"/>
      <c r="H873" s="53"/>
      <c r="I873" s="63" t="s">
        <v>119</v>
      </c>
      <c r="L873" s="37"/>
    </row>
    <row r="874" spans="1:12" x14ac:dyDescent="0.35">
      <c r="A874" s="95">
        <v>3</v>
      </c>
      <c r="B874" s="53">
        <v>13</v>
      </c>
      <c r="C874" s="89">
        <v>51</v>
      </c>
      <c r="D874" s="53">
        <v>2017</v>
      </c>
      <c r="E874" s="53">
        <v>1</v>
      </c>
      <c r="F874" s="53">
        <v>15</v>
      </c>
      <c r="G874" s="89"/>
      <c r="H874" s="53"/>
      <c r="I874" s="63" t="s">
        <v>119</v>
      </c>
      <c r="L874" s="37"/>
    </row>
    <row r="875" spans="1:12" x14ac:dyDescent="0.35">
      <c r="A875" s="95">
        <v>3</v>
      </c>
      <c r="B875" s="53">
        <v>13</v>
      </c>
      <c r="C875" s="89">
        <v>51</v>
      </c>
      <c r="D875" s="53">
        <v>2017</v>
      </c>
      <c r="E875" s="53">
        <v>1</v>
      </c>
      <c r="F875" s="53">
        <v>16</v>
      </c>
      <c r="G875" s="89"/>
      <c r="H875" s="53"/>
      <c r="I875" s="63" t="s">
        <v>119</v>
      </c>
      <c r="L875" s="37"/>
    </row>
    <row r="876" spans="1:12" x14ac:dyDescent="0.35">
      <c r="A876" s="95">
        <v>3</v>
      </c>
      <c r="B876" s="53">
        <v>13</v>
      </c>
      <c r="C876" s="89">
        <v>51</v>
      </c>
      <c r="D876" s="53">
        <v>2017</v>
      </c>
      <c r="E876" s="53">
        <v>1</v>
      </c>
      <c r="F876" s="53">
        <v>17</v>
      </c>
      <c r="G876" s="89"/>
      <c r="H876" s="53"/>
      <c r="I876" s="63" t="s">
        <v>119</v>
      </c>
      <c r="L876" s="37"/>
    </row>
    <row r="877" spans="1:12" x14ac:dyDescent="0.35">
      <c r="A877" s="95">
        <v>3</v>
      </c>
      <c r="B877" s="53">
        <v>13</v>
      </c>
      <c r="C877" s="89">
        <v>51</v>
      </c>
      <c r="D877" s="53">
        <v>2017</v>
      </c>
      <c r="E877" s="53">
        <v>1</v>
      </c>
      <c r="F877" s="53">
        <v>18</v>
      </c>
      <c r="G877" s="89"/>
      <c r="H877" s="53"/>
      <c r="I877" s="63" t="s">
        <v>119</v>
      </c>
      <c r="L877" s="37"/>
    </row>
    <row r="878" spans="1:12" x14ac:dyDescent="0.35">
      <c r="A878" s="95">
        <v>3</v>
      </c>
      <c r="B878" s="53">
        <v>13</v>
      </c>
      <c r="C878" s="89">
        <v>51</v>
      </c>
      <c r="D878" s="53">
        <v>2017</v>
      </c>
      <c r="E878" s="53">
        <v>1</v>
      </c>
      <c r="F878" s="53">
        <v>19</v>
      </c>
      <c r="G878" s="53">
        <v>411640</v>
      </c>
      <c r="H878" s="53"/>
      <c r="I878" s="63" t="s">
        <v>119</v>
      </c>
      <c r="L878" s="37"/>
    </row>
    <row r="879" spans="1:12" x14ac:dyDescent="0.35">
      <c r="A879" s="95">
        <v>3</v>
      </c>
      <c r="B879" s="53">
        <v>13</v>
      </c>
      <c r="C879" s="89">
        <v>52</v>
      </c>
      <c r="D879" s="53">
        <v>2021</v>
      </c>
      <c r="E879" s="53">
        <v>1</v>
      </c>
      <c r="F879" s="53">
        <v>1</v>
      </c>
      <c r="G879" s="105">
        <v>1176777.7115063784</v>
      </c>
      <c r="H879" s="53"/>
      <c r="I879" s="63" t="s">
        <v>119</v>
      </c>
      <c r="L879" s="37"/>
    </row>
    <row r="880" spans="1:12" x14ac:dyDescent="0.35">
      <c r="A880" s="95">
        <v>3</v>
      </c>
      <c r="B880" s="53">
        <v>13</v>
      </c>
      <c r="C880" s="89">
        <v>52</v>
      </c>
      <c r="D880" s="53">
        <v>2021</v>
      </c>
      <c r="E880" s="53">
        <v>1</v>
      </c>
      <c r="F880" s="53">
        <v>2</v>
      </c>
      <c r="G880" s="105">
        <v>1642284.8233617309</v>
      </c>
      <c r="H880" s="53"/>
      <c r="I880" s="63" t="s">
        <v>119</v>
      </c>
      <c r="L880" s="37"/>
    </row>
    <row r="881" spans="1:12" x14ac:dyDescent="0.35">
      <c r="A881" s="95">
        <v>3</v>
      </c>
      <c r="B881" s="53">
        <v>13</v>
      </c>
      <c r="C881" s="89">
        <v>52</v>
      </c>
      <c r="D881" s="53">
        <v>2021</v>
      </c>
      <c r="E881" s="53">
        <v>1</v>
      </c>
      <c r="F881" s="53">
        <v>3</v>
      </c>
      <c r="G881" s="105">
        <v>475925.83825637354</v>
      </c>
      <c r="H881" s="53"/>
      <c r="I881" s="63" t="s">
        <v>119</v>
      </c>
      <c r="L881" s="37"/>
    </row>
    <row r="882" spans="1:12" x14ac:dyDescent="0.35">
      <c r="A882" s="95">
        <v>3</v>
      </c>
      <c r="B882" s="53">
        <v>13</v>
      </c>
      <c r="C882" s="89">
        <v>52</v>
      </c>
      <c r="D882" s="53">
        <v>2021</v>
      </c>
      <c r="E882" s="53">
        <v>1</v>
      </c>
      <c r="F882" s="53">
        <v>4</v>
      </c>
      <c r="G882" s="105">
        <v>333000</v>
      </c>
      <c r="H882" s="53"/>
      <c r="I882" s="63" t="s">
        <v>119</v>
      </c>
      <c r="L882" s="37"/>
    </row>
    <row r="883" spans="1:12" x14ac:dyDescent="0.35">
      <c r="A883" s="95">
        <v>3</v>
      </c>
      <c r="B883" s="53">
        <v>13</v>
      </c>
      <c r="C883" s="89">
        <v>52</v>
      </c>
      <c r="D883" s="53">
        <v>2021</v>
      </c>
      <c r="E883" s="53">
        <v>1</v>
      </c>
      <c r="F883" s="53">
        <v>5</v>
      </c>
      <c r="G883" s="106">
        <v>354435.47593188321</v>
      </c>
      <c r="H883" s="53"/>
      <c r="I883" s="63" t="s">
        <v>119</v>
      </c>
      <c r="L883" s="37"/>
    </row>
    <row r="884" spans="1:12" x14ac:dyDescent="0.35">
      <c r="A884" s="95">
        <v>3</v>
      </c>
      <c r="B884" s="53">
        <v>13</v>
      </c>
      <c r="C884" s="89">
        <v>52</v>
      </c>
      <c r="D884" s="53">
        <v>2021</v>
      </c>
      <c r="E884" s="53">
        <v>1</v>
      </c>
      <c r="F884" s="53">
        <v>6</v>
      </c>
      <c r="G884" s="105"/>
      <c r="H884" s="53"/>
      <c r="I884" s="63" t="s">
        <v>119</v>
      </c>
      <c r="L884" s="37"/>
    </row>
    <row r="885" spans="1:12" x14ac:dyDescent="0.35">
      <c r="A885" s="95">
        <v>3</v>
      </c>
      <c r="B885" s="53">
        <v>13</v>
      </c>
      <c r="C885" s="89">
        <v>52</v>
      </c>
      <c r="D885" s="53">
        <v>2021</v>
      </c>
      <c r="E885" s="53">
        <v>1</v>
      </c>
      <c r="F885" s="53">
        <v>7</v>
      </c>
      <c r="G885" s="105"/>
      <c r="H885" s="53"/>
      <c r="I885" s="63" t="s">
        <v>119</v>
      </c>
      <c r="L885" s="37"/>
    </row>
    <row r="886" spans="1:12" x14ac:dyDescent="0.35">
      <c r="A886" s="95">
        <v>3</v>
      </c>
      <c r="B886" s="53">
        <v>13</v>
      </c>
      <c r="C886" s="89">
        <v>52</v>
      </c>
      <c r="D886" s="53">
        <v>2021</v>
      </c>
      <c r="E886" s="53">
        <v>1</v>
      </c>
      <c r="F886" s="53">
        <v>8</v>
      </c>
      <c r="G886" s="105"/>
      <c r="H886" s="53"/>
      <c r="I886" s="63" t="s">
        <v>119</v>
      </c>
      <c r="L886" s="37"/>
    </row>
    <row r="887" spans="1:12" x14ac:dyDescent="0.35">
      <c r="A887" s="95">
        <v>3</v>
      </c>
      <c r="B887" s="53">
        <v>13</v>
      </c>
      <c r="C887" s="89">
        <v>52</v>
      </c>
      <c r="D887" s="53">
        <v>2021</v>
      </c>
      <c r="E887" s="53">
        <v>1</v>
      </c>
      <c r="F887" s="53">
        <v>9</v>
      </c>
      <c r="G887" s="105"/>
      <c r="H887" s="53"/>
      <c r="I887" s="63" t="s">
        <v>119</v>
      </c>
      <c r="L887" s="37"/>
    </row>
    <row r="888" spans="1:12" x14ac:dyDescent="0.35">
      <c r="A888" s="95">
        <v>3</v>
      </c>
      <c r="B888" s="53">
        <v>13</v>
      </c>
      <c r="C888" s="89">
        <v>52</v>
      </c>
      <c r="D888" s="53">
        <v>2021</v>
      </c>
      <c r="E888" s="53">
        <v>1</v>
      </c>
      <c r="F888" s="53">
        <v>10</v>
      </c>
      <c r="G888" s="105"/>
      <c r="H888" s="53"/>
      <c r="I888" s="63" t="s">
        <v>119</v>
      </c>
      <c r="L888" s="37"/>
    </row>
    <row r="889" spans="1:12" x14ac:dyDescent="0.35">
      <c r="A889" s="95">
        <v>3</v>
      </c>
      <c r="B889" s="53">
        <v>13</v>
      </c>
      <c r="C889" s="89">
        <v>52</v>
      </c>
      <c r="D889" s="53">
        <v>2021</v>
      </c>
      <c r="E889" s="53">
        <v>1</v>
      </c>
      <c r="F889" s="53">
        <v>11</v>
      </c>
      <c r="G889" s="106">
        <v>1717625.853159016</v>
      </c>
      <c r="H889" s="53"/>
      <c r="I889" s="63" t="s">
        <v>119</v>
      </c>
      <c r="L889" s="37"/>
    </row>
    <row r="890" spans="1:12" x14ac:dyDescent="0.35">
      <c r="A890" s="95">
        <v>3</v>
      </c>
      <c r="B890" s="53">
        <v>13</v>
      </c>
      <c r="C890" s="89">
        <v>52</v>
      </c>
      <c r="D890" s="53">
        <v>2021</v>
      </c>
      <c r="E890" s="53">
        <v>1</v>
      </c>
      <c r="F890" s="53">
        <v>12</v>
      </c>
      <c r="G890" s="105"/>
      <c r="H890" s="53"/>
      <c r="I890" s="63" t="s">
        <v>119</v>
      </c>
      <c r="L890" s="37"/>
    </row>
    <row r="891" spans="1:12" x14ac:dyDescent="0.35">
      <c r="A891" s="95">
        <v>3</v>
      </c>
      <c r="B891" s="53">
        <v>13</v>
      </c>
      <c r="C891" s="89">
        <v>52</v>
      </c>
      <c r="D891" s="53">
        <v>2021</v>
      </c>
      <c r="E891" s="53">
        <v>1</v>
      </c>
      <c r="F891" s="53">
        <v>13</v>
      </c>
      <c r="G891" s="105"/>
      <c r="H891" s="53"/>
      <c r="I891" s="63" t="s">
        <v>119</v>
      </c>
      <c r="L891" s="37"/>
    </row>
    <row r="892" spans="1:12" x14ac:dyDescent="0.35">
      <c r="A892" s="95">
        <v>3</v>
      </c>
      <c r="B892" s="53">
        <v>13</v>
      </c>
      <c r="C892" s="89">
        <v>52</v>
      </c>
      <c r="D892" s="53">
        <v>2021</v>
      </c>
      <c r="E892" s="53">
        <v>1</v>
      </c>
      <c r="F892" s="53">
        <v>14</v>
      </c>
      <c r="G892" s="105"/>
      <c r="H892" s="53"/>
      <c r="I892" s="63" t="s">
        <v>119</v>
      </c>
      <c r="L892" s="37"/>
    </row>
    <row r="893" spans="1:12" x14ac:dyDescent="0.35">
      <c r="A893" s="95">
        <v>3</v>
      </c>
      <c r="B893" s="53">
        <v>13</v>
      </c>
      <c r="C893" s="89">
        <v>52</v>
      </c>
      <c r="D893" s="53">
        <v>2021</v>
      </c>
      <c r="E893" s="53">
        <v>1</v>
      </c>
      <c r="F893" s="53">
        <v>15</v>
      </c>
      <c r="G893" s="105"/>
      <c r="H893" s="53"/>
      <c r="I893" s="63" t="s">
        <v>119</v>
      </c>
      <c r="L893" s="37"/>
    </row>
    <row r="894" spans="1:12" x14ac:dyDescent="0.35">
      <c r="A894" s="95">
        <v>3</v>
      </c>
      <c r="B894" s="53">
        <v>13</v>
      </c>
      <c r="C894" s="89">
        <v>52</v>
      </c>
      <c r="D894" s="53">
        <v>2021</v>
      </c>
      <c r="E894" s="53">
        <v>1</v>
      </c>
      <c r="F894" s="53">
        <v>16</v>
      </c>
      <c r="G894" s="105"/>
      <c r="H894" s="53"/>
      <c r="I894" s="63" t="s">
        <v>119</v>
      </c>
      <c r="L894" s="37"/>
    </row>
    <row r="895" spans="1:12" x14ac:dyDescent="0.35">
      <c r="A895" s="95">
        <v>3</v>
      </c>
      <c r="B895" s="53">
        <v>13</v>
      </c>
      <c r="C895" s="89">
        <v>52</v>
      </c>
      <c r="D895" s="53">
        <v>2021</v>
      </c>
      <c r="E895" s="53">
        <v>1</v>
      </c>
      <c r="F895" s="53">
        <v>17</v>
      </c>
      <c r="G895" s="105"/>
      <c r="H895" s="53"/>
      <c r="I895" s="63" t="s">
        <v>119</v>
      </c>
      <c r="L895" s="37"/>
    </row>
    <row r="896" spans="1:12" x14ac:dyDescent="0.35">
      <c r="A896" s="95">
        <v>3</v>
      </c>
      <c r="B896" s="53">
        <v>13</v>
      </c>
      <c r="C896" s="89">
        <v>52</v>
      </c>
      <c r="D896" s="53">
        <v>2021</v>
      </c>
      <c r="E896" s="53">
        <v>1</v>
      </c>
      <c r="F896" s="53">
        <v>18</v>
      </c>
      <c r="G896" s="105"/>
      <c r="H896" s="53"/>
      <c r="I896" s="63" t="s">
        <v>119</v>
      </c>
      <c r="L896" s="37"/>
    </row>
    <row r="897" spans="1:12" x14ac:dyDescent="0.35">
      <c r="A897" s="95">
        <v>3</v>
      </c>
      <c r="B897" s="53">
        <v>13</v>
      </c>
      <c r="C897" s="89">
        <v>52</v>
      </c>
      <c r="D897" s="53">
        <v>2021</v>
      </c>
      <c r="E897" s="53">
        <v>1</v>
      </c>
      <c r="F897" s="53">
        <v>19</v>
      </c>
      <c r="G897" s="106">
        <v>376865.4181532333</v>
      </c>
      <c r="H897" s="53"/>
      <c r="I897" s="63" t="s">
        <v>119</v>
      </c>
      <c r="L897" s="37"/>
    </row>
    <row r="898" spans="1:12" x14ac:dyDescent="0.35">
      <c r="A898" s="97">
        <v>3</v>
      </c>
      <c r="B898" s="89">
        <v>14</v>
      </c>
      <c r="C898" s="89">
        <v>53</v>
      </c>
      <c r="D898" s="98">
        <v>2021</v>
      </c>
      <c r="E898" s="98">
        <v>12</v>
      </c>
      <c r="F898" s="98">
        <v>1</v>
      </c>
      <c r="G898" s="98">
        <v>13434</v>
      </c>
      <c r="H898" s="89" t="s">
        <v>245</v>
      </c>
      <c r="I898" s="104" t="s">
        <v>166</v>
      </c>
      <c r="L898" s="37"/>
    </row>
    <row r="899" spans="1:12" x14ac:dyDescent="0.35">
      <c r="A899" s="97">
        <v>3</v>
      </c>
      <c r="B899" s="89">
        <v>14</v>
      </c>
      <c r="C899" s="89">
        <v>53</v>
      </c>
      <c r="D899" s="98">
        <v>2021</v>
      </c>
      <c r="E899" s="98">
        <v>12</v>
      </c>
      <c r="F899" s="98">
        <v>2</v>
      </c>
      <c r="G899" s="98">
        <v>9839</v>
      </c>
      <c r="H899" s="89" t="s">
        <v>245</v>
      </c>
      <c r="I899" s="104" t="s">
        <v>166</v>
      </c>
      <c r="L899" s="37"/>
    </row>
    <row r="900" spans="1:12" x14ac:dyDescent="0.35">
      <c r="A900" s="97">
        <v>3</v>
      </c>
      <c r="B900" s="89">
        <v>14</v>
      </c>
      <c r="C900" s="89">
        <v>53</v>
      </c>
      <c r="D900" s="98">
        <v>2021</v>
      </c>
      <c r="E900" s="98">
        <v>12</v>
      </c>
      <c r="F900" s="98">
        <v>3</v>
      </c>
      <c r="G900" s="98">
        <v>10724</v>
      </c>
      <c r="H900" s="89" t="s">
        <v>245</v>
      </c>
      <c r="I900" s="104" t="s">
        <v>166</v>
      </c>
      <c r="L900" s="37"/>
    </row>
    <row r="901" spans="1:12" x14ac:dyDescent="0.35">
      <c r="A901" s="97">
        <v>3</v>
      </c>
      <c r="B901" s="89">
        <v>14</v>
      </c>
      <c r="C901" s="89">
        <v>53</v>
      </c>
      <c r="D901" s="98">
        <v>2021</v>
      </c>
      <c r="E901" s="98">
        <v>12</v>
      </c>
      <c r="F901" s="98">
        <v>4</v>
      </c>
      <c r="G901" s="98">
        <v>8013</v>
      </c>
      <c r="H901" s="89" t="s">
        <v>245</v>
      </c>
      <c r="I901" s="104" t="s">
        <v>166</v>
      </c>
      <c r="L901" s="37"/>
    </row>
    <row r="902" spans="1:12" x14ac:dyDescent="0.35">
      <c r="A902" s="97">
        <v>3</v>
      </c>
      <c r="B902" s="89">
        <v>14</v>
      </c>
      <c r="C902" s="89">
        <v>53</v>
      </c>
      <c r="D902" s="98">
        <v>2021</v>
      </c>
      <c r="E902" s="98">
        <v>12</v>
      </c>
      <c r="F902" s="98">
        <v>5</v>
      </c>
      <c r="G902" s="98">
        <v>8905</v>
      </c>
      <c r="H902" s="89" t="s">
        <v>245</v>
      </c>
      <c r="I902" s="104" t="s">
        <v>166</v>
      </c>
      <c r="L902" s="37"/>
    </row>
    <row r="903" spans="1:12" x14ac:dyDescent="0.35">
      <c r="A903" s="97">
        <v>3</v>
      </c>
      <c r="B903" s="89">
        <v>14</v>
      </c>
      <c r="C903" s="89">
        <v>53</v>
      </c>
      <c r="D903" s="98">
        <v>2021</v>
      </c>
      <c r="E903" s="98">
        <v>12</v>
      </c>
      <c r="F903" s="98">
        <v>6</v>
      </c>
      <c r="G903" s="98">
        <v>4483</v>
      </c>
      <c r="H903" s="89" t="s">
        <v>245</v>
      </c>
      <c r="I903" s="104" t="s">
        <v>166</v>
      </c>
      <c r="L903" s="37"/>
    </row>
    <row r="904" spans="1:12" x14ac:dyDescent="0.35">
      <c r="A904" s="97">
        <v>3</v>
      </c>
      <c r="B904" s="89">
        <v>14</v>
      </c>
      <c r="C904" s="89">
        <v>53</v>
      </c>
      <c r="D904" s="98">
        <v>2021</v>
      </c>
      <c r="E904" s="98">
        <v>12</v>
      </c>
      <c r="F904" s="98">
        <v>7</v>
      </c>
      <c r="G904" s="98">
        <v>16092</v>
      </c>
      <c r="H904" s="89" t="s">
        <v>245</v>
      </c>
      <c r="I904" s="104" t="s">
        <v>166</v>
      </c>
      <c r="L904" s="37"/>
    </row>
    <row r="905" spans="1:12" x14ac:dyDescent="0.35">
      <c r="A905" s="97">
        <v>3</v>
      </c>
      <c r="B905" s="89">
        <v>14</v>
      </c>
      <c r="C905" s="89">
        <v>53</v>
      </c>
      <c r="D905" s="98">
        <v>2021</v>
      </c>
      <c r="E905" s="98">
        <v>12</v>
      </c>
      <c r="F905" s="98">
        <v>8</v>
      </c>
      <c r="G905" s="98">
        <v>21868</v>
      </c>
      <c r="H905" s="89" t="s">
        <v>245</v>
      </c>
      <c r="I905" s="104" t="s">
        <v>166</v>
      </c>
      <c r="L905" s="37"/>
    </row>
    <row r="906" spans="1:12" x14ac:dyDescent="0.35">
      <c r="A906" s="97">
        <v>3</v>
      </c>
      <c r="B906" s="89">
        <v>14</v>
      </c>
      <c r="C906" s="89">
        <v>53</v>
      </c>
      <c r="D906" s="98">
        <v>2021</v>
      </c>
      <c r="E906" s="98">
        <v>12</v>
      </c>
      <c r="F906" s="98">
        <v>9</v>
      </c>
      <c r="G906" s="98">
        <v>8864</v>
      </c>
      <c r="H906" s="89" t="s">
        <v>245</v>
      </c>
      <c r="I906" s="104" t="s">
        <v>166</v>
      </c>
      <c r="L906" s="37"/>
    </row>
    <row r="907" spans="1:12" x14ac:dyDescent="0.35">
      <c r="A907" s="97">
        <v>3</v>
      </c>
      <c r="B907" s="89">
        <v>14</v>
      </c>
      <c r="C907" s="89">
        <v>53</v>
      </c>
      <c r="D907" s="98">
        <v>2021</v>
      </c>
      <c r="E907" s="98">
        <v>12</v>
      </c>
      <c r="F907" s="98">
        <v>10</v>
      </c>
      <c r="G907" s="98">
        <v>22881</v>
      </c>
      <c r="H907" s="89" t="s">
        <v>245</v>
      </c>
      <c r="I907" s="104" t="s">
        <v>166</v>
      </c>
      <c r="L907" s="37"/>
    </row>
    <row r="908" spans="1:12" x14ac:dyDescent="0.35">
      <c r="A908" s="97">
        <v>3</v>
      </c>
      <c r="B908" s="89">
        <v>14</v>
      </c>
      <c r="C908" s="89">
        <v>53</v>
      </c>
      <c r="D908" s="98">
        <v>2021</v>
      </c>
      <c r="E908" s="98">
        <v>12</v>
      </c>
      <c r="F908" s="98">
        <v>11</v>
      </c>
      <c r="G908" s="98">
        <v>21714</v>
      </c>
      <c r="H908" s="89" t="s">
        <v>245</v>
      </c>
      <c r="I908" s="104" t="s">
        <v>166</v>
      </c>
      <c r="L908" s="37"/>
    </row>
    <row r="909" spans="1:12" x14ac:dyDescent="0.35">
      <c r="A909" s="97">
        <v>3</v>
      </c>
      <c r="B909" s="89">
        <v>14</v>
      </c>
      <c r="C909" s="89">
        <v>53</v>
      </c>
      <c r="D909" s="98">
        <v>2021</v>
      </c>
      <c r="E909" s="98">
        <v>12</v>
      </c>
      <c r="F909" s="98">
        <v>12</v>
      </c>
      <c r="G909" s="98">
        <v>13459</v>
      </c>
      <c r="H909" s="89" t="s">
        <v>245</v>
      </c>
      <c r="I909" s="104" t="s">
        <v>166</v>
      </c>
      <c r="L909" s="37"/>
    </row>
    <row r="910" spans="1:12" x14ac:dyDescent="0.35">
      <c r="A910" s="97">
        <v>3</v>
      </c>
      <c r="B910" s="89">
        <v>14</v>
      </c>
      <c r="C910" s="89">
        <v>53</v>
      </c>
      <c r="D910" s="98">
        <v>2021</v>
      </c>
      <c r="E910" s="98">
        <v>12</v>
      </c>
      <c r="F910" s="98">
        <v>13</v>
      </c>
      <c r="G910" s="98">
        <v>8592</v>
      </c>
      <c r="H910" s="89" t="s">
        <v>245</v>
      </c>
      <c r="I910" s="104" t="s">
        <v>166</v>
      </c>
      <c r="L910" s="37"/>
    </row>
    <row r="911" spans="1:12" x14ac:dyDescent="0.35">
      <c r="A911" s="97">
        <v>3</v>
      </c>
      <c r="B911" s="89">
        <v>14</v>
      </c>
      <c r="C911" s="89">
        <v>53</v>
      </c>
      <c r="D911" s="98">
        <v>2021</v>
      </c>
      <c r="E911" s="98">
        <v>12</v>
      </c>
      <c r="F911" s="98">
        <v>14</v>
      </c>
      <c r="G911" s="98">
        <v>10470</v>
      </c>
      <c r="H911" s="89" t="s">
        <v>245</v>
      </c>
      <c r="I911" s="104" t="s">
        <v>166</v>
      </c>
      <c r="L911" s="37"/>
    </row>
    <row r="912" spans="1:12" x14ac:dyDescent="0.35">
      <c r="A912" s="97">
        <v>3</v>
      </c>
      <c r="B912" s="89">
        <v>14</v>
      </c>
      <c r="C912" s="89">
        <v>53</v>
      </c>
      <c r="D912" s="98">
        <v>2021</v>
      </c>
      <c r="E912" s="98">
        <v>12</v>
      </c>
      <c r="F912" s="98">
        <v>15</v>
      </c>
      <c r="G912" s="98">
        <v>3798</v>
      </c>
      <c r="H912" s="89" t="s">
        <v>245</v>
      </c>
      <c r="I912" s="104" t="s">
        <v>166</v>
      </c>
      <c r="L912" s="37"/>
    </row>
    <row r="913" spans="1:12" x14ac:dyDescent="0.35">
      <c r="A913" s="97">
        <v>3</v>
      </c>
      <c r="B913" s="89">
        <v>14</v>
      </c>
      <c r="C913" s="89">
        <v>53</v>
      </c>
      <c r="D913" s="98">
        <v>2021</v>
      </c>
      <c r="E913" s="98">
        <v>12</v>
      </c>
      <c r="F913" s="98">
        <v>16</v>
      </c>
      <c r="G913" s="98">
        <v>14606</v>
      </c>
      <c r="H913" s="89" t="s">
        <v>245</v>
      </c>
      <c r="I913" s="104" t="s">
        <v>166</v>
      </c>
      <c r="L913" s="37"/>
    </row>
    <row r="914" spans="1:12" x14ac:dyDescent="0.35">
      <c r="A914" s="97">
        <v>3</v>
      </c>
      <c r="B914" s="89">
        <v>14</v>
      </c>
      <c r="C914" s="89">
        <v>53</v>
      </c>
      <c r="D914" s="98">
        <v>2021</v>
      </c>
      <c r="E914" s="98">
        <v>12</v>
      </c>
      <c r="F914" s="98">
        <v>17</v>
      </c>
      <c r="G914" s="98">
        <v>1073</v>
      </c>
      <c r="H914" s="89" t="s">
        <v>245</v>
      </c>
      <c r="I914" s="104" t="s">
        <v>166</v>
      </c>
      <c r="L914" s="37"/>
    </row>
    <row r="915" spans="1:12" x14ac:dyDescent="0.35">
      <c r="A915" s="97">
        <v>3</v>
      </c>
      <c r="B915" s="89">
        <v>14</v>
      </c>
      <c r="C915" s="89">
        <v>53</v>
      </c>
      <c r="D915" s="98">
        <v>2021</v>
      </c>
      <c r="E915" s="98">
        <v>12</v>
      </c>
      <c r="F915" s="98">
        <v>18</v>
      </c>
      <c r="G915" s="98">
        <v>10714</v>
      </c>
      <c r="H915" s="89" t="s">
        <v>245</v>
      </c>
      <c r="I915" s="104" t="s">
        <v>166</v>
      </c>
      <c r="L915" s="37"/>
    </row>
    <row r="916" spans="1:12" x14ac:dyDescent="0.35">
      <c r="A916" s="97">
        <v>3</v>
      </c>
      <c r="B916" s="89">
        <v>14</v>
      </c>
      <c r="C916" s="89">
        <v>53</v>
      </c>
      <c r="D916" s="98">
        <v>2021</v>
      </c>
      <c r="E916" s="98">
        <v>12</v>
      </c>
      <c r="F916" s="98">
        <v>19</v>
      </c>
      <c r="G916" s="98">
        <v>12010</v>
      </c>
      <c r="H916" s="89" t="s">
        <v>245</v>
      </c>
      <c r="I916" s="104" t="s">
        <v>166</v>
      </c>
      <c r="L916" s="37"/>
    </row>
    <row r="917" spans="1:12" x14ac:dyDescent="0.35">
      <c r="A917" s="97">
        <v>3</v>
      </c>
      <c r="B917" s="89">
        <v>14</v>
      </c>
      <c r="C917" s="89">
        <v>55</v>
      </c>
      <c r="D917" s="98">
        <v>2021</v>
      </c>
      <c r="E917" s="98">
        <v>12</v>
      </c>
      <c r="F917" s="98">
        <v>1</v>
      </c>
      <c r="G917" s="107"/>
      <c r="H917" s="89"/>
      <c r="I917" s="104"/>
      <c r="L917" s="37"/>
    </row>
    <row r="918" spans="1:12" x14ac:dyDescent="0.35">
      <c r="A918" s="97">
        <v>3</v>
      </c>
      <c r="B918" s="89">
        <v>14</v>
      </c>
      <c r="C918" s="89">
        <v>55</v>
      </c>
      <c r="D918" s="98">
        <v>2021</v>
      </c>
      <c r="E918" s="98">
        <v>12</v>
      </c>
      <c r="F918" s="98">
        <v>2</v>
      </c>
      <c r="G918" s="107"/>
      <c r="H918" s="89"/>
      <c r="I918" s="104"/>
      <c r="L918" s="37"/>
    </row>
    <row r="919" spans="1:12" x14ac:dyDescent="0.35">
      <c r="A919" s="97">
        <v>3</v>
      </c>
      <c r="B919" s="89">
        <v>14</v>
      </c>
      <c r="C919" s="89">
        <v>55</v>
      </c>
      <c r="D919" s="98">
        <v>2021</v>
      </c>
      <c r="E919" s="98">
        <v>12</v>
      </c>
      <c r="F919" s="98">
        <v>3</v>
      </c>
      <c r="G919" s="107"/>
      <c r="H919" s="89"/>
      <c r="I919" s="104"/>
      <c r="L919" s="37"/>
    </row>
    <row r="920" spans="1:12" x14ac:dyDescent="0.35">
      <c r="A920" s="97">
        <v>3</v>
      </c>
      <c r="B920" s="89">
        <v>14</v>
      </c>
      <c r="C920" s="89">
        <v>55</v>
      </c>
      <c r="D920" s="98">
        <v>2021</v>
      </c>
      <c r="E920" s="98">
        <v>12</v>
      </c>
      <c r="F920" s="98">
        <v>4</v>
      </c>
      <c r="G920" s="107"/>
      <c r="H920" s="89"/>
      <c r="I920" s="104"/>
      <c r="L920" s="37"/>
    </row>
    <row r="921" spans="1:12" x14ac:dyDescent="0.35">
      <c r="A921" s="97">
        <v>3</v>
      </c>
      <c r="B921" s="89">
        <v>14</v>
      </c>
      <c r="C921" s="89">
        <v>55</v>
      </c>
      <c r="D921" s="98">
        <v>2021</v>
      </c>
      <c r="E921" s="98">
        <v>12</v>
      </c>
      <c r="F921" s="98">
        <v>5</v>
      </c>
      <c r="G921" s="107"/>
      <c r="H921" s="89"/>
      <c r="I921" s="104"/>
      <c r="L921" s="37"/>
    </row>
    <row r="922" spans="1:12" x14ac:dyDescent="0.35">
      <c r="A922" s="97">
        <v>3</v>
      </c>
      <c r="B922" s="89">
        <v>14</v>
      </c>
      <c r="C922" s="89">
        <v>55</v>
      </c>
      <c r="D922" s="98">
        <v>2021</v>
      </c>
      <c r="E922" s="98">
        <v>12</v>
      </c>
      <c r="F922" s="98">
        <v>6</v>
      </c>
      <c r="G922" s="107"/>
      <c r="H922" s="89"/>
      <c r="I922" s="104"/>
      <c r="L922" s="37"/>
    </row>
    <row r="923" spans="1:12" x14ac:dyDescent="0.35">
      <c r="A923" s="97">
        <v>3</v>
      </c>
      <c r="B923" s="89">
        <v>14</v>
      </c>
      <c r="C923" s="89">
        <v>55</v>
      </c>
      <c r="D923" s="98">
        <v>2021</v>
      </c>
      <c r="E923" s="98">
        <v>12</v>
      </c>
      <c r="F923" s="98">
        <v>7</v>
      </c>
      <c r="G923" s="107"/>
      <c r="H923" s="89"/>
      <c r="I923" s="104"/>
      <c r="L923" s="37"/>
    </row>
    <row r="924" spans="1:12" x14ac:dyDescent="0.35">
      <c r="A924" s="97">
        <v>3</v>
      </c>
      <c r="B924" s="89">
        <v>14</v>
      </c>
      <c r="C924" s="89">
        <v>55</v>
      </c>
      <c r="D924" s="98">
        <v>2021</v>
      </c>
      <c r="E924" s="98">
        <v>12</v>
      </c>
      <c r="F924" s="98">
        <v>8</v>
      </c>
      <c r="G924" s="107"/>
      <c r="H924" s="89"/>
      <c r="I924" s="104"/>
      <c r="L924" s="37"/>
    </row>
    <row r="925" spans="1:12" x14ac:dyDescent="0.35">
      <c r="A925" s="97">
        <v>3</v>
      </c>
      <c r="B925" s="89">
        <v>14</v>
      </c>
      <c r="C925" s="89">
        <v>55</v>
      </c>
      <c r="D925" s="98">
        <v>2021</v>
      </c>
      <c r="E925" s="98">
        <v>12</v>
      </c>
      <c r="F925" s="98">
        <v>9</v>
      </c>
      <c r="G925" s="107"/>
      <c r="H925" s="89"/>
      <c r="I925" s="104"/>
      <c r="L925" s="37"/>
    </row>
    <row r="926" spans="1:12" x14ac:dyDescent="0.35">
      <c r="A926" s="97">
        <v>3</v>
      </c>
      <c r="B926" s="89">
        <v>14</v>
      </c>
      <c r="C926" s="89">
        <v>55</v>
      </c>
      <c r="D926" s="98">
        <v>2021</v>
      </c>
      <c r="E926" s="98">
        <v>12</v>
      </c>
      <c r="F926" s="98">
        <v>10</v>
      </c>
      <c r="G926" s="107"/>
      <c r="H926" s="89"/>
      <c r="I926" s="104"/>
      <c r="L926" s="37"/>
    </row>
    <row r="927" spans="1:12" x14ac:dyDescent="0.35">
      <c r="A927" s="97">
        <v>3</v>
      </c>
      <c r="B927" s="89">
        <v>14</v>
      </c>
      <c r="C927" s="89">
        <v>55</v>
      </c>
      <c r="D927" s="98">
        <v>2021</v>
      </c>
      <c r="E927" s="98">
        <v>12</v>
      </c>
      <c r="F927" s="98">
        <v>11</v>
      </c>
      <c r="G927" s="107"/>
      <c r="H927" s="89"/>
      <c r="I927" s="104"/>
      <c r="L927" s="37"/>
    </row>
    <row r="928" spans="1:12" x14ac:dyDescent="0.35">
      <c r="A928" s="97">
        <v>3</v>
      </c>
      <c r="B928" s="89">
        <v>14</v>
      </c>
      <c r="C928" s="89">
        <v>55</v>
      </c>
      <c r="D928" s="98">
        <v>2021</v>
      </c>
      <c r="E928" s="98">
        <v>12</v>
      </c>
      <c r="F928" s="98">
        <v>12</v>
      </c>
      <c r="G928" s="107"/>
      <c r="H928" s="89"/>
      <c r="I928" s="104"/>
      <c r="L928" s="37"/>
    </row>
    <row r="929" spans="1:12" x14ac:dyDescent="0.35">
      <c r="A929" s="97">
        <v>3</v>
      </c>
      <c r="B929" s="89">
        <v>14</v>
      </c>
      <c r="C929" s="89">
        <v>55</v>
      </c>
      <c r="D929" s="98">
        <v>2021</v>
      </c>
      <c r="E929" s="98">
        <v>12</v>
      </c>
      <c r="F929" s="98">
        <v>13</v>
      </c>
      <c r="G929" s="107"/>
      <c r="H929" s="89"/>
      <c r="I929" s="104"/>
      <c r="L929" s="37"/>
    </row>
    <row r="930" spans="1:12" x14ac:dyDescent="0.35">
      <c r="A930" s="97">
        <v>3</v>
      </c>
      <c r="B930" s="89">
        <v>14</v>
      </c>
      <c r="C930" s="89">
        <v>55</v>
      </c>
      <c r="D930" s="98">
        <v>2021</v>
      </c>
      <c r="E930" s="98">
        <v>12</v>
      </c>
      <c r="F930" s="98">
        <v>14</v>
      </c>
      <c r="G930" s="107"/>
      <c r="H930" s="89"/>
      <c r="I930" s="104"/>
      <c r="L930" s="37"/>
    </row>
    <row r="931" spans="1:12" x14ac:dyDescent="0.35">
      <c r="A931" s="97">
        <v>3</v>
      </c>
      <c r="B931" s="89">
        <v>14</v>
      </c>
      <c r="C931" s="89">
        <v>55</v>
      </c>
      <c r="D931" s="98">
        <v>2021</v>
      </c>
      <c r="E931" s="98">
        <v>12</v>
      </c>
      <c r="F931" s="98">
        <v>15</v>
      </c>
      <c r="G931" s="107"/>
      <c r="H931" s="89"/>
      <c r="I931" s="104"/>
      <c r="L931" s="37"/>
    </row>
    <row r="932" spans="1:12" x14ac:dyDescent="0.35">
      <c r="A932" s="97">
        <v>3</v>
      </c>
      <c r="B932" s="89">
        <v>14</v>
      </c>
      <c r="C932" s="89">
        <v>55</v>
      </c>
      <c r="D932" s="98">
        <v>2021</v>
      </c>
      <c r="E932" s="98">
        <v>12</v>
      </c>
      <c r="F932" s="98">
        <v>16</v>
      </c>
      <c r="G932" s="107"/>
      <c r="H932" s="89"/>
      <c r="I932" s="104"/>
      <c r="L932" s="37"/>
    </row>
    <row r="933" spans="1:12" x14ac:dyDescent="0.35">
      <c r="A933" s="97">
        <v>3</v>
      </c>
      <c r="B933" s="89">
        <v>14</v>
      </c>
      <c r="C933" s="89">
        <v>55</v>
      </c>
      <c r="D933" s="98">
        <v>2021</v>
      </c>
      <c r="E933" s="98">
        <v>12</v>
      </c>
      <c r="F933" s="98">
        <v>17</v>
      </c>
      <c r="G933" s="107"/>
      <c r="H933" s="89"/>
      <c r="I933" s="104"/>
      <c r="L933" s="37"/>
    </row>
    <row r="934" spans="1:12" x14ac:dyDescent="0.35">
      <c r="A934" s="97">
        <v>3</v>
      </c>
      <c r="B934" s="89">
        <v>14</v>
      </c>
      <c r="C934" s="89">
        <v>55</v>
      </c>
      <c r="D934" s="98">
        <v>2021</v>
      </c>
      <c r="E934" s="98">
        <v>12</v>
      </c>
      <c r="F934" s="98">
        <v>18</v>
      </c>
      <c r="G934" s="107"/>
      <c r="H934" s="89"/>
      <c r="I934" s="104"/>
      <c r="L934" s="37"/>
    </row>
    <row r="935" spans="1:12" x14ac:dyDescent="0.35">
      <c r="A935" s="97">
        <v>3</v>
      </c>
      <c r="B935" s="89">
        <v>14</v>
      </c>
      <c r="C935" s="89">
        <v>55</v>
      </c>
      <c r="D935" s="98">
        <v>2021</v>
      </c>
      <c r="E935" s="98">
        <v>12</v>
      </c>
      <c r="F935" s="98">
        <v>19</v>
      </c>
      <c r="G935" s="107"/>
      <c r="H935" s="89"/>
      <c r="I935" s="104"/>
      <c r="L935" s="37"/>
    </row>
    <row r="936" spans="1:12" x14ac:dyDescent="0.35">
      <c r="A936" s="95">
        <v>4</v>
      </c>
      <c r="B936" s="53">
        <v>15</v>
      </c>
      <c r="C936" s="89">
        <v>56</v>
      </c>
      <c r="D936" s="53">
        <v>2021</v>
      </c>
      <c r="E936" s="53">
        <v>6</v>
      </c>
      <c r="F936" s="53">
        <v>1</v>
      </c>
      <c r="G936" s="89">
        <v>99.984846684655494</v>
      </c>
      <c r="H936" s="53"/>
      <c r="I936" s="63" t="s">
        <v>119</v>
      </c>
      <c r="L936" s="37"/>
    </row>
    <row r="937" spans="1:12" x14ac:dyDescent="0.35">
      <c r="A937" s="95">
        <v>4</v>
      </c>
      <c r="B937" s="53">
        <v>15</v>
      </c>
      <c r="C937" s="89">
        <v>56</v>
      </c>
      <c r="D937" s="53">
        <v>2021</v>
      </c>
      <c r="E937" s="53">
        <v>6</v>
      </c>
      <c r="F937" s="53">
        <v>2</v>
      </c>
      <c r="G937" s="89">
        <v>99.963637081956421</v>
      </c>
      <c r="H937" s="53"/>
      <c r="I937" s="63" t="s">
        <v>119</v>
      </c>
      <c r="L937" s="37"/>
    </row>
    <row r="938" spans="1:12" x14ac:dyDescent="0.35">
      <c r="A938" s="95">
        <v>4</v>
      </c>
      <c r="B938" s="53">
        <v>15</v>
      </c>
      <c r="C938" s="89">
        <v>56</v>
      </c>
      <c r="D938" s="53">
        <v>2021</v>
      </c>
      <c r="E938" s="53">
        <v>6</v>
      </c>
      <c r="F938" s="53">
        <v>3</v>
      </c>
      <c r="G938" s="89">
        <v>98.698707715862454</v>
      </c>
      <c r="H938" s="53"/>
      <c r="I938" s="63" t="s">
        <v>119</v>
      </c>
      <c r="L938" s="37"/>
    </row>
    <row r="939" spans="1:12" x14ac:dyDescent="0.35">
      <c r="A939" s="95">
        <v>4</v>
      </c>
      <c r="B939" s="53">
        <v>15</v>
      </c>
      <c r="C939" s="89">
        <v>56</v>
      </c>
      <c r="D939" s="53">
        <v>2021</v>
      </c>
      <c r="E939" s="53">
        <v>6</v>
      </c>
      <c r="F939" s="53">
        <v>4</v>
      </c>
      <c r="G939" s="89">
        <v>99.871974515093669</v>
      </c>
      <c r="H939" s="53"/>
      <c r="I939" s="63" t="s">
        <v>119</v>
      </c>
      <c r="L939" s="37"/>
    </row>
    <row r="940" spans="1:12" x14ac:dyDescent="0.35">
      <c r="A940" s="95">
        <v>4</v>
      </c>
      <c r="B940" s="53">
        <v>15</v>
      </c>
      <c r="C940" s="89">
        <v>56</v>
      </c>
      <c r="D940" s="53">
        <v>2021</v>
      </c>
      <c r="E940" s="53">
        <v>6</v>
      </c>
      <c r="F940" s="53">
        <v>5</v>
      </c>
      <c r="G940" s="89">
        <v>99.581167317277448</v>
      </c>
      <c r="H940" s="53"/>
      <c r="I940" s="63" t="s">
        <v>119</v>
      </c>
      <c r="L940" s="37"/>
    </row>
    <row r="941" spans="1:12" x14ac:dyDescent="0.35">
      <c r="A941" s="95">
        <v>4</v>
      </c>
      <c r="B941" s="53">
        <v>15</v>
      </c>
      <c r="C941" s="89">
        <v>56</v>
      </c>
      <c r="D941" s="53">
        <v>2021</v>
      </c>
      <c r="E941" s="53">
        <v>6</v>
      </c>
      <c r="F941" s="53">
        <v>6</v>
      </c>
      <c r="G941" s="89">
        <v>99.975506043846735</v>
      </c>
      <c r="H941" s="53"/>
      <c r="I941" s="63" t="s">
        <v>119</v>
      </c>
      <c r="L941" s="37"/>
    </row>
    <row r="942" spans="1:12" x14ac:dyDescent="0.35">
      <c r="A942" s="95">
        <v>4</v>
      </c>
      <c r="B942" s="53">
        <v>15</v>
      </c>
      <c r="C942" s="89">
        <v>56</v>
      </c>
      <c r="D942" s="53">
        <v>2021</v>
      </c>
      <c r="E942" s="53">
        <v>6</v>
      </c>
      <c r="F942" s="53">
        <v>7</v>
      </c>
      <c r="G942" s="89">
        <v>99.96876516257727</v>
      </c>
      <c r="H942" s="53"/>
      <c r="I942" s="63" t="s">
        <v>119</v>
      </c>
      <c r="L942" s="37"/>
    </row>
    <row r="943" spans="1:12" x14ac:dyDescent="0.35">
      <c r="A943" s="95">
        <v>4</v>
      </c>
      <c r="B943" s="53">
        <v>15</v>
      </c>
      <c r="C943" s="89">
        <v>56</v>
      </c>
      <c r="D943" s="53">
        <v>2021</v>
      </c>
      <c r="E943" s="53">
        <v>6</v>
      </c>
      <c r="F943" s="53">
        <v>8</v>
      </c>
      <c r="G943" s="89">
        <v>100</v>
      </c>
      <c r="H943" s="53"/>
      <c r="I943" s="63" t="s">
        <v>119</v>
      </c>
      <c r="L943" s="37"/>
    </row>
    <row r="944" spans="1:12" x14ac:dyDescent="0.35">
      <c r="A944" s="95">
        <v>4</v>
      </c>
      <c r="B944" s="53">
        <v>15</v>
      </c>
      <c r="C944" s="89">
        <v>56</v>
      </c>
      <c r="D944" s="53">
        <v>2021</v>
      </c>
      <c r="E944" s="53">
        <v>6</v>
      </c>
      <c r="F944" s="53">
        <v>9</v>
      </c>
      <c r="G944" s="89">
        <v>99.990204184147188</v>
      </c>
      <c r="H944" s="53"/>
      <c r="I944" s="63" t="s">
        <v>119</v>
      </c>
      <c r="L944" s="37"/>
    </row>
    <row r="945" spans="1:12" x14ac:dyDescent="0.35">
      <c r="A945" s="95">
        <v>4</v>
      </c>
      <c r="B945" s="53">
        <v>15</v>
      </c>
      <c r="C945" s="89">
        <v>56</v>
      </c>
      <c r="D945" s="53">
        <v>2021</v>
      </c>
      <c r="E945" s="53">
        <v>6</v>
      </c>
      <c r="F945" s="53">
        <v>10</v>
      </c>
      <c r="G945" s="89">
        <v>99.997534107849901</v>
      </c>
      <c r="H945" s="53"/>
      <c r="I945" s="63" t="s">
        <v>119</v>
      </c>
      <c r="L945" s="37"/>
    </row>
    <row r="946" spans="1:12" x14ac:dyDescent="0.35">
      <c r="A946" s="95">
        <v>4</v>
      </c>
      <c r="B946" s="53">
        <v>15</v>
      </c>
      <c r="C946" s="89">
        <v>56</v>
      </c>
      <c r="D946" s="53">
        <v>2021</v>
      </c>
      <c r="E946" s="53">
        <v>6</v>
      </c>
      <c r="F946" s="53">
        <v>11</v>
      </c>
      <c r="G946" s="89">
        <v>99.95808121574936</v>
      </c>
      <c r="H946" s="53"/>
      <c r="I946" s="63" t="s">
        <v>119</v>
      </c>
      <c r="L946" s="37"/>
    </row>
    <row r="947" spans="1:12" x14ac:dyDescent="0.35">
      <c r="A947" s="95">
        <v>4</v>
      </c>
      <c r="B947" s="53">
        <v>15</v>
      </c>
      <c r="C947" s="89">
        <v>56</v>
      </c>
      <c r="D947" s="53">
        <v>2021</v>
      </c>
      <c r="E947" s="53">
        <v>6</v>
      </c>
      <c r="F947" s="53">
        <v>12</v>
      </c>
      <c r="G947" s="89">
        <v>100</v>
      </c>
      <c r="H947" s="53"/>
      <c r="I947" s="63" t="s">
        <v>119</v>
      </c>
      <c r="L947" s="37"/>
    </row>
    <row r="948" spans="1:12" x14ac:dyDescent="0.35">
      <c r="A948" s="95">
        <v>4</v>
      </c>
      <c r="B948" s="53">
        <v>15</v>
      </c>
      <c r="C948" s="89">
        <v>56</v>
      </c>
      <c r="D948" s="53">
        <v>2021</v>
      </c>
      <c r="E948" s="53">
        <v>6</v>
      </c>
      <c r="F948" s="53">
        <v>13</v>
      </c>
      <c r="G948" s="89">
        <v>99.942455477792606</v>
      </c>
      <c r="H948" s="53"/>
      <c r="I948" s="63" t="s">
        <v>119</v>
      </c>
      <c r="L948" s="37"/>
    </row>
    <row r="949" spans="1:12" x14ac:dyDescent="0.35">
      <c r="A949" s="95">
        <v>4</v>
      </c>
      <c r="B949" s="53">
        <v>15</v>
      </c>
      <c r="C949" s="89">
        <v>56</v>
      </c>
      <c r="D949" s="53">
        <v>2021</v>
      </c>
      <c r="E949" s="53">
        <v>6</v>
      </c>
      <c r="F949" s="53">
        <v>14</v>
      </c>
      <c r="G949" s="89">
        <v>100</v>
      </c>
      <c r="H949" s="53"/>
      <c r="I949" s="63" t="s">
        <v>119</v>
      </c>
      <c r="L949" s="37"/>
    </row>
    <row r="950" spans="1:12" x14ac:dyDescent="0.35">
      <c r="A950" s="95">
        <v>4</v>
      </c>
      <c r="B950" s="53">
        <v>15</v>
      </c>
      <c r="C950" s="89">
        <v>56</v>
      </c>
      <c r="D950" s="53">
        <v>2021</v>
      </c>
      <c r="E950" s="53">
        <v>6</v>
      </c>
      <c r="F950" s="53">
        <v>15</v>
      </c>
      <c r="G950" s="89">
        <v>99.903028890689313</v>
      </c>
      <c r="H950" s="53"/>
      <c r="I950" s="63" t="s">
        <v>119</v>
      </c>
      <c r="L950" s="37"/>
    </row>
    <row r="951" spans="1:12" x14ac:dyDescent="0.35">
      <c r="A951" s="95">
        <v>4</v>
      </c>
      <c r="B951" s="53">
        <v>15</v>
      </c>
      <c r="C951" s="89">
        <v>56</v>
      </c>
      <c r="D951" s="53">
        <v>2021</v>
      </c>
      <c r="E951" s="53">
        <v>6</v>
      </c>
      <c r="F951" s="53">
        <v>16</v>
      </c>
      <c r="G951" s="89">
        <v>99.999999999999986</v>
      </c>
      <c r="H951" s="53"/>
      <c r="I951" s="63" t="s">
        <v>119</v>
      </c>
      <c r="L951" s="37"/>
    </row>
    <row r="952" spans="1:12" x14ac:dyDescent="0.35">
      <c r="A952" s="95">
        <v>4</v>
      </c>
      <c r="B952" s="53">
        <v>15</v>
      </c>
      <c r="C952" s="89">
        <v>56</v>
      </c>
      <c r="D952" s="53">
        <v>2021</v>
      </c>
      <c r="E952" s="53">
        <v>6</v>
      </c>
      <c r="F952" s="53">
        <v>17</v>
      </c>
      <c r="G952" s="89">
        <v>99.801053403546092</v>
      </c>
      <c r="H952" s="53"/>
      <c r="I952" s="63" t="s">
        <v>119</v>
      </c>
      <c r="L952" s="37"/>
    </row>
    <row r="953" spans="1:12" x14ac:dyDescent="0.35">
      <c r="A953" s="95">
        <v>4</v>
      </c>
      <c r="B953" s="53">
        <v>15</v>
      </c>
      <c r="C953" s="89">
        <v>56</v>
      </c>
      <c r="D953" s="53">
        <v>2021</v>
      </c>
      <c r="E953" s="53">
        <v>6</v>
      </c>
      <c r="F953" s="53">
        <v>18</v>
      </c>
      <c r="G953" s="89">
        <v>99.967900901748934</v>
      </c>
      <c r="H953" s="53"/>
      <c r="I953" s="63" t="s">
        <v>119</v>
      </c>
      <c r="L953" s="37"/>
    </row>
    <row r="954" spans="1:12" x14ac:dyDescent="0.35">
      <c r="A954" s="95">
        <v>4</v>
      </c>
      <c r="B954" s="53">
        <v>15</v>
      </c>
      <c r="C954" s="89">
        <v>56</v>
      </c>
      <c r="D954" s="53">
        <v>2021</v>
      </c>
      <c r="E954" s="53">
        <v>6</v>
      </c>
      <c r="F954" s="53">
        <v>19</v>
      </c>
      <c r="G954" s="89">
        <v>98.999083944122518</v>
      </c>
      <c r="H954" s="53"/>
      <c r="I954" s="63" t="s">
        <v>119</v>
      </c>
      <c r="L954" s="37"/>
    </row>
    <row r="955" spans="1:12" x14ac:dyDescent="0.35">
      <c r="A955" s="95">
        <v>4</v>
      </c>
      <c r="B955" s="53">
        <v>15</v>
      </c>
      <c r="C955" s="89">
        <v>57</v>
      </c>
      <c r="D955" s="53">
        <v>2021</v>
      </c>
      <c r="E955" s="53">
        <v>6</v>
      </c>
      <c r="F955" s="53">
        <v>1</v>
      </c>
      <c r="G955" s="89">
        <v>99.743108811919257</v>
      </c>
      <c r="H955" s="53"/>
      <c r="I955" s="63" t="s">
        <v>119</v>
      </c>
      <c r="L955" s="37"/>
    </row>
    <row r="956" spans="1:12" x14ac:dyDescent="0.35">
      <c r="A956" s="95">
        <v>4</v>
      </c>
      <c r="B956" s="53">
        <v>15</v>
      </c>
      <c r="C956" s="89">
        <v>57</v>
      </c>
      <c r="D956" s="53">
        <v>2021</v>
      </c>
      <c r="E956" s="53">
        <v>6</v>
      </c>
      <c r="F956" s="53">
        <v>2</v>
      </c>
      <c r="G956" s="89">
        <v>98.781458612585652</v>
      </c>
      <c r="H956" s="53"/>
      <c r="I956" s="63" t="s">
        <v>119</v>
      </c>
      <c r="L956" s="37"/>
    </row>
    <row r="957" spans="1:12" x14ac:dyDescent="0.35">
      <c r="A957" s="95">
        <v>4</v>
      </c>
      <c r="B957" s="53">
        <v>15</v>
      </c>
      <c r="C957" s="89">
        <v>57</v>
      </c>
      <c r="D957" s="53">
        <v>2021</v>
      </c>
      <c r="E957" s="53">
        <v>6</v>
      </c>
      <c r="F957" s="53">
        <v>3</v>
      </c>
      <c r="G957" s="89">
        <v>97.66158472262768</v>
      </c>
      <c r="H957" s="53"/>
      <c r="I957" s="63" t="s">
        <v>119</v>
      </c>
      <c r="L957" s="37"/>
    </row>
    <row r="958" spans="1:12" x14ac:dyDescent="0.35">
      <c r="A958" s="95">
        <v>4</v>
      </c>
      <c r="B958" s="53">
        <v>15</v>
      </c>
      <c r="C958" s="89">
        <v>57</v>
      </c>
      <c r="D958" s="53">
        <v>2021</v>
      </c>
      <c r="E958" s="53">
        <v>6</v>
      </c>
      <c r="F958" s="53">
        <v>4</v>
      </c>
      <c r="G958" s="89">
        <v>99.511741861598253</v>
      </c>
      <c r="H958" s="53"/>
      <c r="I958" s="63" t="s">
        <v>119</v>
      </c>
      <c r="L958" s="37"/>
    </row>
    <row r="959" spans="1:12" x14ac:dyDescent="0.35">
      <c r="A959" s="95">
        <v>4</v>
      </c>
      <c r="B959" s="53">
        <v>15</v>
      </c>
      <c r="C959" s="89">
        <v>57</v>
      </c>
      <c r="D959" s="53">
        <v>2021</v>
      </c>
      <c r="E959" s="53">
        <v>6</v>
      </c>
      <c r="F959" s="53">
        <v>5</v>
      </c>
      <c r="G959" s="89">
        <v>96.908144862909907</v>
      </c>
      <c r="H959" s="53"/>
      <c r="I959" s="63" t="s">
        <v>119</v>
      </c>
      <c r="L959" s="37"/>
    </row>
    <row r="960" spans="1:12" x14ac:dyDescent="0.35">
      <c r="A960" s="95">
        <v>4</v>
      </c>
      <c r="B960" s="53">
        <v>15</v>
      </c>
      <c r="C960" s="89">
        <v>57</v>
      </c>
      <c r="D960" s="53">
        <v>2021</v>
      </c>
      <c r="E960" s="53">
        <v>6</v>
      </c>
      <c r="F960" s="53">
        <v>6</v>
      </c>
      <c r="G960" s="89">
        <v>100</v>
      </c>
      <c r="H960" s="53"/>
      <c r="I960" s="63" t="s">
        <v>119</v>
      </c>
      <c r="L960" s="37"/>
    </row>
    <row r="961" spans="1:12" x14ac:dyDescent="0.35">
      <c r="A961" s="95">
        <v>4</v>
      </c>
      <c r="B961" s="53">
        <v>15</v>
      </c>
      <c r="C961" s="89">
        <v>57</v>
      </c>
      <c r="D961" s="53">
        <v>2021</v>
      </c>
      <c r="E961" s="53">
        <v>6</v>
      </c>
      <c r="F961" s="53">
        <v>7</v>
      </c>
      <c r="G961" s="89">
        <v>99.177471434230242</v>
      </c>
      <c r="H961" s="53"/>
      <c r="I961" s="63" t="s">
        <v>119</v>
      </c>
      <c r="L961" s="37"/>
    </row>
    <row r="962" spans="1:12" x14ac:dyDescent="0.35">
      <c r="A962" s="95">
        <v>4</v>
      </c>
      <c r="B962" s="53">
        <v>15</v>
      </c>
      <c r="C962" s="89">
        <v>57</v>
      </c>
      <c r="D962" s="53">
        <v>2021</v>
      </c>
      <c r="E962" s="53">
        <v>6</v>
      </c>
      <c r="F962" s="53">
        <v>8</v>
      </c>
      <c r="G962" s="89">
        <v>99.931705915172884</v>
      </c>
      <c r="H962" s="53"/>
      <c r="I962" s="63" t="s">
        <v>119</v>
      </c>
      <c r="L962" s="37"/>
    </row>
    <row r="963" spans="1:12" x14ac:dyDescent="0.35">
      <c r="A963" s="95">
        <v>4</v>
      </c>
      <c r="B963" s="53">
        <v>15</v>
      </c>
      <c r="C963" s="89">
        <v>57</v>
      </c>
      <c r="D963" s="53">
        <v>2021</v>
      </c>
      <c r="E963" s="53">
        <v>6</v>
      </c>
      <c r="F963" s="53">
        <v>9</v>
      </c>
      <c r="G963" s="89">
        <v>99.96409111830647</v>
      </c>
      <c r="H963" s="53"/>
      <c r="I963" s="63" t="s">
        <v>119</v>
      </c>
      <c r="L963" s="37"/>
    </row>
    <row r="964" spans="1:12" x14ac:dyDescent="0.35">
      <c r="A964" s="95">
        <v>4</v>
      </c>
      <c r="B964" s="53">
        <v>15</v>
      </c>
      <c r="C964" s="89">
        <v>57</v>
      </c>
      <c r="D964" s="53">
        <v>2021</v>
      </c>
      <c r="E964" s="53">
        <v>6</v>
      </c>
      <c r="F964" s="53">
        <v>10</v>
      </c>
      <c r="G964" s="89">
        <v>99.735793185085029</v>
      </c>
      <c r="H964" s="53"/>
      <c r="I964" s="63" t="s">
        <v>119</v>
      </c>
      <c r="L964" s="37"/>
    </row>
    <row r="965" spans="1:12" x14ac:dyDescent="0.35">
      <c r="A965" s="95">
        <v>4</v>
      </c>
      <c r="B965" s="53">
        <v>15</v>
      </c>
      <c r="C965" s="89">
        <v>57</v>
      </c>
      <c r="D965" s="53">
        <v>2021</v>
      </c>
      <c r="E965" s="53">
        <v>6</v>
      </c>
      <c r="F965" s="53">
        <v>11</v>
      </c>
      <c r="G965" s="89">
        <v>99.104711573580857</v>
      </c>
      <c r="H965" s="53"/>
      <c r="I965" s="63" t="s">
        <v>119</v>
      </c>
      <c r="L965" s="37"/>
    </row>
    <row r="966" spans="1:12" x14ac:dyDescent="0.35">
      <c r="A966" s="95">
        <v>4</v>
      </c>
      <c r="B966" s="53">
        <v>15</v>
      </c>
      <c r="C966" s="89">
        <v>57</v>
      </c>
      <c r="D966" s="53">
        <v>2021</v>
      </c>
      <c r="E966" s="53">
        <v>6</v>
      </c>
      <c r="F966" s="53">
        <v>12</v>
      </c>
      <c r="G966" s="89">
        <v>100</v>
      </c>
      <c r="H966" s="53"/>
      <c r="I966" s="63" t="s">
        <v>119</v>
      </c>
      <c r="L966" s="37"/>
    </row>
    <row r="967" spans="1:12" x14ac:dyDescent="0.35">
      <c r="A967" s="95">
        <v>4</v>
      </c>
      <c r="B967" s="53">
        <v>15</v>
      </c>
      <c r="C967" s="89">
        <v>57</v>
      </c>
      <c r="D967" s="53">
        <v>2021</v>
      </c>
      <c r="E967" s="53">
        <v>6</v>
      </c>
      <c r="F967" s="53">
        <v>13</v>
      </c>
      <c r="G967" s="89">
        <v>100</v>
      </c>
      <c r="H967" s="53"/>
      <c r="I967" s="63" t="s">
        <v>119</v>
      </c>
      <c r="L967" s="37"/>
    </row>
    <row r="968" spans="1:12" x14ac:dyDescent="0.35">
      <c r="A968" s="95">
        <v>4</v>
      </c>
      <c r="B968" s="53">
        <v>15</v>
      </c>
      <c r="C968" s="89">
        <v>57</v>
      </c>
      <c r="D968" s="53">
        <v>2021</v>
      </c>
      <c r="E968" s="53">
        <v>6</v>
      </c>
      <c r="F968" s="53">
        <v>14</v>
      </c>
      <c r="G968" s="89">
        <v>99.969478285832622</v>
      </c>
      <c r="H968" s="53"/>
      <c r="I968" s="63" t="s">
        <v>119</v>
      </c>
      <c r="L968" s="37"/>
    </row>
    <row r="969" spans="1:12" x14ac:dyDescent="0.35">
      <c r="A969" s="95">
        <v>4</v>
      </c>
      <c r="B969" s="53">
        <v>15</v>
      </c>
      <c r="C969" s="89">
        <v>57</v>
      </c>
      <c r="D969" s="53">
        <v>2021</v>
      </c>
      <c r="E969" s="53">
        <v>6</v>
      </c>
      <c r="F969" s="53">
        <v>15</v>
      </c>
      <c r="G969" s="89">
        <v>99.903028890689313</v>
      </c>
      <c r="H969" s="53"/>
      <c r="I969" s="63" t="s">
        <v>119</v>
      </c>
      <c r="L969" s="37"/>
    </row>
    <row r="970" spans="1:12" x14ac:dyDescent="0.35">
      <c r="A970" s="95">
        <v>4</v>
      </c>
      <c r="B970" s="53">
        <v>15</v>
      </c>
      <c r="C970" s="89">
        <v>57</v>
      </c>
      <c r="D970" s="53">
        <v>2021</v>
      </c>
      <c r="E970" s="53">
        <v>6</v>
      </c>
      <c r="F970" s="53">
        <v>16</v>
      </c>
      <c r="G970" s="89">
        <v>99.999999999999986</v>
      </c>
      <c r="H970" s="53"/>
      <c r="I970" s="63" t="s">
        <v>119</v>
      </c>
      <c r="L970" s="37"/>
    </row>
    <row r="971" spans="1:12" x14ac:dyDescent="0.35">
      <c r="A971" s="95">
        <v>4</v>
      </c>
      <c r="B971" s="53">
        <v>15</v>
      </c>
      <c r="C971" s="89">
        <v>57</v>
      </c>
      <c r="D971" s="53">
        <v>2021</v>
      </c>
      <c r="E971" s="53">
        <v>6</v>
      </c>
      <c r="F971" s="53">
        <v>17</v>
      </c>
      <c r="G971" s="89">
        <v>99.782098360837892</v>
      </c>
      <c r="H971" s="53"/>
      <c r="I971" s="63" t="s">
        <v>119</v>
      </c>
      <c r="L971" s="37"/>
    </row>
    <row r="972" spans="1:12" x14ac:dyDescent="0.35">
      <c r="A972" s="95">
        <v>4</v>
      </c>
      <c r="B972" s="53">
        <v>15</v>
      </c>
      <c r="C972" s="89">
        <v>57</v>
      </c>
      <c r="D972" s="53">
        <v>2021</v>
      </c>
      <c r="E972" s="53">
        <v>6</v>
      </c>
      <c r="F972" s="53">
        <v>18</v>
      </c>
      <c r="G972" s="89">
        <v>99.780805955812838</v>
      </c>
      <c r="H972" s="53"/>
      <c r="I972" s="63" t="s">
        <v>119</v>
      </c>
      <c r="L972" s="37"/>
    </row>
    <row r="973" spans="1:12" x14ac:dyDescent="0.35">
      <c r="A973" s="95">
        <v>4</v>
      </c>
      <c r="B973" s="53">
        <v>15</v>
      </c>
      <c r="C973" s="89">
        <v>57</v>
      </c>
      <c r="D973" s="53">
        <v>2021</v>
      </c>
      <c r="E973" s="53">
        <v>6</v>
      </c>
      <c r="F973" s="53">
        <v>19</v>
      </c>
      <c r="G973" s="89">
        <v>96.851098429823679</v>
      </c>
      <c r="H973" s="53"/>
      <c r="I973" s="63" t="s">
        <v>119</v>
      </c>
      <c r="L973" s="37"/>
    </row>
    <row r="974" spans="1:12" x14ac:dyDescent="0.35">
      <c r="A974" s="95">
        <v>4</v>
      </c>
      <c r="B974" s="53">
        <v>15</v>
      </c>
      <c r="C974" s="89">
        <v>58</v>
      </c>
      <c r="D974" s="53">
        <v>2021</v>
      </c>
      <c r="E974" s="53">
        <v>6</v>
      </c>
      <c r="F974" s="53">
        <v>1</v>
      </c>
      <c r="G974" s="89">
        <v>99.940023012943854</v>
      </c>
      <c r="H974" s="53"/>
      <c r="I974" s="63" t="s">
        <v>119</v>
      </c>
      <c r="L974" s="37"/>
    </row>
    <row r="975" spans="1:12" x14ac:dyDescent="0.35">
      <c r="A975" s="95">
        <v>4</v>
      </c>
      <c r="B975" s="53">
        <v>15</v>
      </c>
      <c r="C975" s="89">
        <v>58</v>
      </c>
      <c r="D975" s="53">
        <v>2021</v>
      </c>
      <c r="E975" s="53">
        <v>6</v>
      </c>
      <c r="F975" s="53">
        <v>2</v>
      </c>
      <c r="G975" s="89">
        <v>98.984374091044089</v>
      </c>
      <c r="H975" s="53"/>
      <c r="I975" s="63" t="s">
        <v>119</v>
      </c>
      <c r="L975" s="37"/>
    </row>
    <row r="976" spans="1:12" x14ac:dyDescent="0.35">
      <c r="A976" s="95">
        <v>4</v>
      </c>
      <c r="B976" s="53">
        <v>15</v>
      </c>
      <c r="C976" s="89">
        <v>58</v>
      </c>
      <c r="D976" s="53">
        <v>2021</v>
      </c>
      <c r="E976" s="53">
        <v>6</v>
      </c>
      <c r="F976" s="53">
        <v>3</v>
      </c>
      <c r="G976" s="89">
        <v>97.891027523008589</v>
      </c>
      <c r="H976" s="53"/>
      <c r="I976" s="63" t="s">
        <v>119</v>
      </c>
      <c r="L976" s="37"/>
    </row>
    <row r="977" spans="1:12" x14ac:dyDescent="0.35">
      <c r="A977" s="95">
        <v>4</v>
      </c>
      <c r="B977" s="53">
        <v>15</v>
      </c>
      <c r="C977" s="89">
        <v>58</v>
      </c>
      <c r="D977" s="53">
        <v>2021</v>
      </c>
      <c r="E977" s="53">
        <v>6</v>
      </c>
      <c r="F977" s="53">
        <v>4</v>
      </c>
      <c r="G977" s="89">
        <v>99.689203418808617</v>
      </c>
      <c r="H977" s="53"/>
      <c r="I977" s="63" t="s">
        <v>119</v>
      </c>
      <c r="L977" s="37"/>
    </row>
    <row r="978" spans="1:12" x14ac:dyDescent="0.35">
      <c r="A978" s="95">
        <v>4</v>
      </c>
      <c r="B978" s="53">
        <v>15</v>
      </c>
      <c r="C978" s="89">
        <v>58</v>
      </c>
      <c r="D978" s="53">
        <v>2021</v>
      </c>
      <c r="E978" s="53">
        <v>6</v>
      </c>
      <c r="F978" s="53">
        <v>5</v>
      </c>
      <c r="G978" s="89">
        <v>99.31363170664703</v>
      </c>
      <c r="H978" s="53"/>
      <c r="I978" s="63" t="s">
        <v>119</v>
      </c>
      <c r="L978" s="37"/>
    </row>
    <row r="979" spans="1:12" x14ac:dyDescent="0.35">
      <c r="A979" s="95">
        <v>4</v>
      </c>
      <c r="B979" s="53">
        <v>15</v>
      </c>
      <c r="C979" s="89">
        <v>58</v>
      </c>
      <c r="D979" s="53">
        <v>2021</v>
      </c>
      <c r="E979" s="53">
        <v>6</v>
      </c>
      <c r="F979" s="53">
        <v>6</v>
      </c>
      <c r="G979" s="89">
        <v>100</v>
      </c>
      <c r="H979" s="53"/>
      <c r="I979" s="63" t="s">
        <v>119</v>
      </c>
      <c r="L979" s="37"/>
    </row>
    <row r="980" spans="1:12" x14ac:dyDescent="0.35">
      <c r="A980" s="95">
        <v>4</v>
      </c>
      <c r="B980" s="53">
        <v>15</v>
      </c>
      <c r="C980" s="89">
        <v>58</v>
      </c>
      <c r="D980" s="53">
        <v>2021</v>
      </c>
      <c r="E980" s="53">
        <v>6</v>
      </c>
      <c r="F980" s="53">
        <v>7</v>
      </c>
      <c r="G980" s="89">
        <v>99.883841610120086</v>
      </c>
      <c r="H980" s="53"/>
      <c r="I980" s="63" t="s">
        <v>119</v>
      </c>
      <c r="L980" s="37"/>
    </row>
    <row r="981" spans="1:12" x14ac:dyDescent="0.35">
      <c r="A981" s="95">
        <v>4</v>
      </c>
      <c r="B981" s="53">
        <v>15</v>
      </c>
      <c r="C981" s="89">
        <v>58</v>
      </c>
      <c r="D981" s="53">
        <v>2021</v>
      </c>
      <c r="E981" s="53">
        <v>6</v>
      </c>
      <c r="F981" s="53">
        <v>8</v>
      </c>
      <c r="G981" s="89">
        <v>99.992620617408534</v>
      </c>
      <c r="H981" s="53"/>
      <c r="I981" s="63" t="s">
        <v>119</v>
      </c>
      <c r="L981" s="37"/>
    </row>
    <row r="982" spans="1:12" x14ac:dyDescent="0.35">
      <c r="A982" s="95">
        <v>4</v>
      </c>
      <c r="B982" s="53">
        <v>15</v>
      </c>
      <c r="C982" s="89">
        <v>58</v>
      </c>
      <c r="D982" s="53">
        <v>2021</v>
      </c>
      <c r="E982" s="53">
        <v>6</v>
      </c>
      <c r="F982" s="53">
        <v>9</v>
      </c>
      <c r="G982" s="89">
        <v>99.983204990979843</v>
      </c>
      <c r="H982" s="53"/>
      <c r="I982" s="63" t="s">
        <v>119</v>
      </c>
      <c r="L982" s="37"/>
    </row>
    <row r="983" spans="1:12" x14ac:dyDescent="0.35">
      <c r="A983" s="95">
        <v>4</v>
      </c>
      <c r="B983" s="53">
        <v>15</v>
      </c>
      <c r="C983" s="89">
        <v>58</v>
      </c>
      <c r="D983" s="53">
        <v>2021</v>
      </c>
      <c r="E983" s="53">
        <v>6</v>
      </c>
      <c r="F983" s="53">
        <v>10</v>
      </c>
      <c r="G983" s="89">
        <v>100</v>
      </c>
      <c r="H983" s="53"/>
      <c r="I983" s="63" t="s">
        <v>119</v>
      </c>
      <c r="L983" s="37"/>
    </row>
    <row r="984" spans="1:12" x14ac:dyDescent="0.35">
      <c r="A984" s="95">
        <v>4</v>
      </c>
      <c r="B984" s="53">
        <v>15</v>
      </c>
      <c r="C984" s="89">
        <v>58</v>
      </c>
      <c r="D984" s="53">
        <v>2021</v>
      </c>
      <c r="E984" s="53">
        <v>6</v>
      </c>
      <c r="F984" s="53">
        <v>11</v>
      </c>
      <c r="G984" s="89">
        <v>99.920011990363378</v>
      </c>
      <c r="H984" s="53"/>
      <c r="I984" s="63" t="s">
        <v>119</v>
      </c>
      <c r="L984" s="37"/>
    </row>
    <row r="985" spans="1:12" x14ac:dyDescent="0.35">
      <c r="A985" s="95">
        <v>4</v>
      </c>
      <c r="B985" s="53">
        <v>15</v>
      </c>
      <c r="C985" s="89">
        <v>58</v>
      </c>
      <c r="D985" s="53">
        <v>2021</v>
      </c>
      <c r="E985" s="53">
        <v>6</v>
      </c>
      <c r="F985" s="53">
        <v>12</v>
      </c>
      <c r="G985" s="89">
        <v>99.984708191482099</v>
      </c>
      <c r="H985" s="53"/>
      <c r="I985" s="63" t="s">
        <v>119</v>
      </c>
      <c r="L985" s="37"/>
    </row>
    <row r="986" spans="1:12" x14ac:dyDescent="0.35">
      <c r="A986" s="95">
        <v>4</v>
      </c>
      <c r="B986" s="53">
        <v>15</v>
      </c>
      <c r="C986" s="89">
        <v>58</v>
      </c>
      <c r="D986" s="53">
        <v>2021</v>
      </c>
      <c r="E986" s="53">
        <v>6</v>
      </c>
      <c r="F986" s="53">
        <v>13</v>
      </c>
      <c r="G986" s="89">
        <v>100</v>
      </c>
      <c r="H986" s="53"/>
      <c r="I986" s="63" t="s">
        <v>119</v>
      </c>
      <c r="L986" s="37"/>
    </row>
    <row r="987" spans="1:12" x14ac:dyDescent="0.35">
      <c r="A987" s="95">
        <v>4</v>
      </c>
      <c r="B987" s="53">
        <v>15</v>
      </c>
      <c r="C987" s="89">
        <v>58</v>
      </c>
      <c r="D987" s="53">
        <v>2021</v>
      </c>
      <c r="E987" s="53">
        <v>6</v>
      </c>
      <c r="F987" s="53">
        <v>14</v>
      </c>
      <c r="G987" s="89">
        <v>99.897069354973468</v>
      </c>
      <c r="H987" s="53"/>
      <c r="I987" s="63" t="s">
        <v>119</v>
      </c>
      <c r="L987" s="37"/>
    </row>
    <row r="988" spans="1:12" x14ac:dyDescent="0.35">
      <c r="A988" s="95">
        <v>4</v>
      </c>
      <c r="B988" s="53">
        <v>15</v>
      </c>
      <c r="C988" s="89">
        <v>58</v>
      </c>
      <c r="D988" s="53">
        <v>2021</v>
      </c>
      <c r="E988" s="53">
        <v>6</v>
      </c>
      <c r="F988" s="53">
        <v>15</v>
      </c>
      <c r="G988" s="89">
        <v>99.903028890689313</v>
      </c>
      <c r="H988" s="53"/>
      <c r="I988" s="63" t="s">
        <v>119</v>
      </c>
      <c r="L988" s="37"/>
    </row>
    <row r="989" spans="1:12" x14ac:dyDescent="0.35">
      <c r="A989" s="95">
        <v>4</v>
      </c>
      <c r="B989" s="53">
        <v>15</v>
      </c>
      <c r="C989" s="89">
        <v>58</v>
      </c>
      <c r="D989" s="53">
        <v>2021</v>
      </c>
      <c r="E989" s="53">
        <v>6</v>
      </c>
      <c r="F989" s="53">
        <v>16</v>
      </c>
      <c r="G989" s="89">
        <v>99.999999999999986</v>
      </c>
      <c r="H989" s="53"/>
      <c r="I989" s="63" t="s">
        <v>119</v>
      </c>
      <c r="L989" s="37"/>
    </row>
    <row r="990" spans="1:12" x14ac:dyDescent="0.35">
      <c r="A990" s="95">
        <v>4</v>
      </c>
      <c r="B990" s="53">
        <v>15</v>
      </c>
      <c r="C990" s="89">
        <v>58</v>
      </c>
      <c r="D990" s="53">
        <v>2021</v>
      </c>
      <c r="E990" s="53">
        <v>6</v>
      </c>
      <c r="F990" s="53">
        <v>17</v>
      </c>
      <c r="G990" s="89">
        <v>99.782098360837892</v>
      </c>
      <c r="H990" s="53"/>
      <c r="I990" s="63" t="s">
        <v>119</v>
      </c>
      <c r="L990" s="37"/>
    </row>
    <row r="991" spans="1:12" x14ac:dyDescent="0.35">
      <c r="A991" s="95">
        <v>4</v>
      </c>
      <c r="B991" s="53">
        <v>15</v>
      </c>
      <c r="C991" s="89">
        <v>58</v>
      </c>
      <c r="D991" s="53">
        <v>2021</v>
      </c>
      <c r="E991" s="53">
        <v>6</v>
      </c>
      <c r="F991" s="53">
        <v>18</v>
      </c>
      <c r="G991" s="89">
        <v>99.876622865747166</v>
      </c>
      <c r="H991" s="53"/>
      <c r="I991" s="63" t="s">
        <v>119</v>
      </c>
      <c r="L991" s="37"/>
    </row>
    <row r="992" spans="1:12" x14ac:dyDescent="0.35">
      <c r="A992" s="95">
        <v>4</v>
      </c>
      <c r="B992" s="53">
        <v>15</v>
      </c>
      <c r="C992" s="89">
        <v>58</v>
      </c>
      <c r="D992" s="53">
        <v>2021</v>
      </c>
      <c r="E992" s="53">
        <v>6</v>
      </c>
      <c r="F992" s="53">
        <v>19</v>
      </c>
      <c r="G992" s="89">
        <v>98.352611651684086</v>
      </c>
      <c r="H992" s="53"/>
      <c r="I992" s="63" t="s">
        <v>119</v>
      </c>
      <c r="L992" s="37"/>
    </row>
    <row r="993" spans="1:12" x14ac:dyDescent="0.35">
      <c r="A993" s="97">
        <v>4</v>
      </c>
      <c r="B993" s="89">
        <v>17</v>
      </c>
      <c r="C993" s="89">
        <v>59</v>
      </c>
      <c r="D993" s="98">
        <v>2023</v>
      </c>
      <c r="E993" s="98">
        <v>6</v>
      </c>
      <c r="F993" s="98">
        <v>1</v>
      </c>
      <c r="G993" s="98">
        <v>261</v>
      </c>
      <c r="H993" s="89"/>
      <c r="I993" s="63" t="s">
        <v>134</v>
      </c>
      <c r="L993" s="37"/>
    </row>
    <row r="994" spans="1:12" x14ac:dyDescent="0.35">
      <c r="A994" s="97">
        <v>4</v>
      </c>
      <c r="B994" s="89">
        <v>17</v>
      </c>
      <c r="C994" s="89">
        <v>59</v>
      </c>
      <c r="D994" s="98">
        <v>2023</v>
      </c>
      <c r="E994" s="98">
        <v>6</v>
      </c>
      <c r="F994" s="98">
        <v>2</v>
      </c>
      <c r="G994" s="98">
        <v>69</v>
      </c>
      <c r="H994" s="89"/>
      <c r="I994" s="63" t="s">
        <v>134</v>
      </c>
      <c r="L994" s="37"/>
    </row>
    <row r="995" spans="1:12" x14ac:dyDescent="0.35">
      <c r="A995" s="97">
        <v>4</v>
      </c>
      <c r="B995" s="89">
        <v>17</v>
      </c>
      <c r="C995" s="89">
        <v>59</v>
      </c>
      <c r="D995" s="98">
        <v>2023</v>
      </c>
      <c r="E995" s="98">
        <v>6</v>
      </c>
      <c r="F995" s="98">
        <v>3</v>
      </c>
      <c r="G995" s="98">
        <v>58</v>
      </c>
      <c r="H995" s="89"/>
      <c r="I995" s="63" t="s">
        <v>134</v>
      </c>
      <c r="L995" s="37"/>
    </row>
    <row r="996" spans="1:12" x14ac:dyDescent="0.35">
      <c r="A996" s="97">
        <v>4</v>
      </c>
      <c r="B996" s="89">
        <v>17</v>
      </c>
      <c r="C996" s="89">
        <v>59</v>
      </c>
      <c r="D996" s="98">
        <v>2023</v>
      </c>
      <c r="E996" s="98">
        <v>6</v>
      </c>
      <c r="F996" s="98">
        <v>4</v>
      </c>
      <c r="G996" s="98">
        <v>197</v>
      </c>
      <c r="H996" s="89"/>
      <c r="I996" s="63" t="s">
        <v>134</v>
      </c>
      <c r="L996" s="37"/>
    </row>
    <row r="997" spans="1:12" x14ac:dyDescent="0.35">
      <c r="A997" s="97">
        <v>4</v>
      </c>
      <c r="B997" s="89">
        <v>17</v>
      </c>
      <c r="C997" s="89">
        <v>59</v>
      </c>
      <c r="D997" s="98">
        <v>2023</v>
      </c>
      <c r="E997" s="98">
        <v>6</v>
      </c>
      <c r="F997" s="98">
        <v>5</v>
      </c>
      <c r="G997" s="98">
        <v>129</v>
      </c>
      <c r="H997" s="89"/>
      <c r="I997" s="63" t="s">
        <v>134</v>
      </c>
      <c r="L997" s="37"/>
    </row>
    <row r="998" spans="1:12" x14ac:dyDescent="0.35">
      <c r="A998" s="97">
        <v>4</v>
      </c>
      <c r="B998" s="89">
        <v>17</v>
      </c>
      <c r="C998" s="89">
        <v>59</v>
      </c>
      <c r="D998" s="98">
        <v>2023</v>
      </c>
      <c r="E998" s="98">
        <v>6</v>
      </c>
      <c r="F998" s="98">
        <v>6</v>
      </c>
      <c r="G998" s="98">
        <v>114</v>
      </c>
      <c r="H998" s="89"/>
      <c r="I998" s="63" t="s">
        <v>134</v>
      </c>
      <c r="L998" s="37"/>
    </row>
    <row r="999" spans="1:12" x14ac:dyDescent="0.35">
      <c r="A999" s="97">
        <v>4</v>
      </c>
      <c r="B999" s="89">
        <v>17</v>
      </c>
      <c r="C999" s="89">
        <v>59</v>
      </c>
      <c r="D999" s="98">
        <v>2023</v>
      </c>
      <c r="E999" s="98">
        <v>6</v>
      </c>
      <c r="F999" s="98">
        <v>7</v>
      </c>
      <c r="G999" s="98">
        <v>205</v>
      </c>
      <c r="H999" s="89"/>
      <c r="I999" s="63" t="s">
        <v>134</v>
      </c>
      <c r="L999" s="37"/>
    </row>
    <row r="1000" spans="1:12" x14ac:dyDescent="0.35">
      <c r="A1000" s="97">
        <v>4</v>
      </c>
      <c r="B1000" s="89">
        <v>17</v>
      </c>
      <c r="C1000" s="89">
        <v>59</v>
      </c>
      <c r="D1000" s="98">
        <v>2023</v>
      </c>
      <c r="E1000" s="98">
        <v>6</v>
      </c>
      <c r="F1000" s="98">
        <v>8</v>
      </c>
      <c r="G1000" s="98">
        <v>401</v>
      </c>
      <c r="H1000" s="89"/>
      <c r="I1000" s="63" t="s">
        <v>134</v>
      </c>
      <c r="L1000" s="37"/>
    </row>
    <row r="1001" spans="1:12" x14ac:dyDescent="0.35">
      <c r="A1001" s="97">
        <v>4</v>
      </c>
      <c r="B1001" s="89">
        <v>17</v>
      </c>
      <c r="C1001" s="89">
        <v>59</v>
      </c>
      <c r="D1001" s="98">
        <v>2023</v>
      </c>
      <c r="E1001" s="98">
        <v>6</v>
      </c>
      <c r="F1001" s="98">
        <v>9</v>
      </c>
      <c r="G1001" s="98">
        <v>182</v>
      </c>
      <c r="H1001" s="89"/>
      <c r="I1001" s="63" t="s">
        <v>134</v>
      </c>
      <c r="L1001" s="37"/>
    </row>
    <row r="1002" spans="1:12" x14ac:dyDescent="0.35">
      <c r="A1002" s="97">
        <v>4</v>
      </c>
      <c r="B1002" s="89">
        <v>17</v>
      </c>
      <c r="C1002" s="89">
        <v>59</v>
      </c>
      <c r="D1002" s="98">
        <v>2023</v>
      </c>
      <c r="E1002" s="98">
        <v>6</v>
      </c>
      <c r="F1002" s="98">
        <v>10</v>
      </c>
      <c r="G1002" s="98">
        <v>426</v>
      </c>
      <c r="H1002" s="89"/>
      <c r="I1002" s="63" t="s">
        <v>134</v>
      </c>
      <c r="L1002" s="37"/>
    </row>
    <row r="1003" spans="1:12" x14ac:dyDescent="0.35">
      <c r="A1003" s="97">
        <v>4</v>
      </c>
      <c r="B1003" s="89">
        <v>17</v>
      </c>
      <c r="C1003" s="89">
        <v>59</v>
      </c>
      <c r="D1003" s="98">
        <v>2023</v>
      </c>
      <c r="E1003" s="98">
        <v>6</v>
      </c>
      <c r="F1003" s="98">
        <v>11</v>
      </c>
      <c r="G1003" s="98">
        <v>437</v>
      </c>
      <c r="H1003" s="89"/>
      <c r="I1003" s="63" t="s">
        <v>134</v>
      </c>
      <c r="L1003" s="37"/>
    </row>
    <row r="1004" spans="1:12" x14ac:dyDescent="0.35">
      <c r="A1004" s="97">
        <v>4</v>
      </c>
      <c r="B1004" s="89">
        <v>17</v>
      </c>
      <c r="C1004" s="89">
        <v>59</v>
      </c>
      <c r="D1004" s="98">
        <v>2023</v>
      </c>
      <c r="E1004" s="98">
        <v>6</v>
      </c>
      <c r="F1004" s="98">
        <v>12</v>
      </c>
      <c r="G1004" s="98">
        <v>128</v>
      </c>
      <c r="H1004" s="89"/>
      <c r="I1004" s="63" t="s">
        <v>134</v>
      </c>
      <c r="L1004" s="37"/>
    </row>
    <row r="1005" spans="1:12" x14ac:dyDescent="0.35">
      <c r="A1005" s="97">
        <v>4</v>
      </c>
      <c r="B1005" s="89">
        <v>17</v>
      </c>
      <c r="C1005" s="89">
        <v>59</v>
      </c>
      <c r="D1005" s="98">
        <v>2023</v>
      </c>
      <c r="E1005" s="98">
        <v>6</v>
      </c>
      <c r="F1005" s="98">
        <v>13</v>
      </c>
      <c r="G1005" s="98">
        <v>129</v>
      </c>
      <c r="H1005" s="89"/>
      <c r="I1005" s="63" t="s">
        <v>134</v>
      </c>
      <c r="L1005" s="37"/>
    </row>
    <row r="1006" spans="1:12" x14ac:dyDescent="0.35">
      <c r="A1006" s="97">
        <v>4</v>
      </c>
      <c r="B1006" s="89">
        <v>17</v>
      </c>
      <c r="C1006" s="89">
        <v>59</v>
      </c>
      <c r="D1006" s="98">
        <v>2023</v>
      </c>
      <c r="E1006" s="98">
        <v>6</v>
      </c>
      <c r="F1006" s="98">
        <v>14</v>
      </c>
      <c r="G1006" s="98">
        <v>85</v>
      </c>
      <c r="H1006" s="89"/>
      <c r="I1006" s="63" t="s">
        <v>134</v>
      </c>
      <c r="L1006" s="37"/>
    </row>
    <row r="1007" spans="1:12" x14ac:dyDescent="0.35">
      <c r="A1007" s="97">
        <v>4</v>
      </c>
      <c r="B1007" s="89">
        <v>17</v>
      </c>
      <c r="C1007" s="89">
        <v>59</v>
      </c>
      <c r="D1007" s="98">
        <v>2023</v>
      </c>
      <c r="E1007" s="98">
        <v>6</v>
      </c>
      <c r="F1007" s="98">
        <v>15</v>
      </c>
      <c r="G1007" s="98">
        <v>75</v>
      </c>
      <c r="H1007" s="89"/>
      <c r="I1007" s="63" t="s">
        <v>134</v>
      </c>
      <c r="L1007" s="37"/>
    </row>
    <row r="1008" spans="1:12" x14ac:dyDescent="0.35">
      <c r="A1008" s="97">
        <v>4</v>
      </c>
      <c r="B1008" s="89">
        <v>17</v>
      </c>
      <c r="C1008" s="89">
        <v>59</v>
      </c>
      <c r="D1008" s="98">
        <v>2023</v>
      </c>
      <c r="E1008" s="98">
        <v>6</v>
      </c>
      <c r="F1008" s="98">
        <v>16</v>
      </c>
      <c r="G1008" s="98">
        <v>168</v>
      </c>
      <c r="H1008" s="89"/>
      <c r="I1008" s="63" t="s">
        <v>134</v>
      </c>
      <c r="L1008" s="37"/>
    </row>
    <row r="1009" spans="1:12" x14ac:dyDescent="0.35">
      <c r="A1009" s="97">
        <v>4</v>
      </c>
      <c r="B1009" s="89">
        <v>17</v>
      </c>
      <c r="C1009" s="89">
        <v>59</v>
      </c>
      <c r="D1009" s="98">
        <v>2023</v>
      </c>
      <c r="E1009" s="98">
        <v>6</v>
      </c>
      <c r="F1009" s="98">
        <v>17</v>
      </c>
      <c r="G1009" s="98">
        <v>39</v>
      </c>
      <c r="H1009" s="89"/>
      <c r="I1009" s="63" t="s">
        <v>134</v>
      </c>
      <c r="L1009" s="37"/>
    </row>
    <row r="1010" spans="1:12" x14ac:dyDescent="0.35">
      <c r="A1010" s="97">
        <v>4</v>
      </c>
      <c r="B1010" s="89">
        <v>17</v>
      </c>
      <c r="C1010" s="89">
        <v>59</v>
      </c>
      <c r="D1010" s="98">
        <v>2023</v>
      </c>
      <c r="E1010" s="98">
        <v>6</v>
      </c>
      <c r="F1010" s="98">
        <v>18</v>
      </c>
      <c r="G1010" s="98">
        <v>200</v>
      </c>
      <c r="H1010" s="89"/>
      <c r="I1010" s="63" t="s">
        <v>134</v>
      </c>
      <c r="L1010" s="37"/>
    </row>
    <row r="1011" spans="1:12" x14ac:dyDescent="0.35">
      <c r="A1011" s="97">
        <v>4</v>
      </c>
      <c r="B1011" s="89">
        <v>17</v>
      </c>
      <c r="C1011" s="89">
        <v>59</v>
      </c>
      <c r="D1011" s="98">
        <v>2023</v>
      </c>
      <c r="E1011" s="98">
        <v>6</v>
      </c>
      <c r="F1011" s="98">
        <v>19</v>
      </c>
      <c r="G1011" s="98">
        <v>209</v>
      </c>
      <c r="H1011" s="89"/>
      <c r="I1011" s="63" t="s">
        <v>134</v>
      </c>
      <c r="L1011" s="37"/>
    </row>
    <row r="1012" spans="1:12" x14ac:dyDescent="0.35">
      <c r="A1012" s="95">
        <v>5</v>
      </c>
      <c r="B1012" s="53">
        <v>18</v>
      </c>
      <c r="C1012" s="89">
        <v>60</v>
      </c>
      <c r="D1012" s="53">
        <v>2017</v>
      </c>
      <c r="E1012" s="53">
        <v>1</v>
      </c>
      <c r="F1012" s="53">
        <v>1</v>
      </c>
      <c r="G1012" s="89">
        <v>9982.612980400012</v>
      </c>
      <c r="H1012" s="53"/>
      <c r="I1012" s="63" t="s">
        <v>119</v>
      </c>
      <c r="L1012" s="37"/>
    </row>
    <row r="1013" spans="1:12" x14ac:dyDescent="0.35">
      <c r="A1013" s="95">
        <v>5</v>
      </c>
      <c r="B1013" s="53">
        <v>18</v>
      </c>
      <c r="C1013" s="89">
        <v>60</v>
      </c>
      <c r="D1013" s="53">
        <v>2017</v>
      </c>
      <c r="E1013" s="53">
        <v>1</v>
      </c>
      <c r="F1013" s="53">
        <v>2</v>
      </c>
      <c r="G1013" s="89">
        <v>3658.757026900008</v>
      </c>
      <c r="H1013" s="53"/>
      <c r="I1013" s="63" t="s">
        <v>119</v>
      </c>
      <c r="L1013" s="37"/>
    </row>
    <row r="1014" spans="1:12" x14ac:dyDescent="0.35">
      <c r="A1014" s="95">
        <v>5</v>
      </c>
      <c r="B1014" s="53">
        <v>18</v>
      </c>
      <c r="C1014" s="89">
        <v>60</v>
      </c>
      <c r="D1014" s="53">
        <v>2017</v>
      </c>
      <c r="E1014" s="53">
        <v>1</v>
      </c>
      <c r="F1014" s="53">
        <v>3</v>
      </c>
      <c r="G1014" s="89">
        <v>6456.9744824999943</v>
      </c>
      <c r="H1014" s="53"/>
      <c r="I1014" s="63" t="s">
        <v>119</v>
      </c>
      <c r="L1014" s="37"/>
    </row>
    <row r="1015" spans="1:12" x14ac:dyDescent="0.35">
      <c r="A1015" s="95">
        <v>5</v>
      </c>
      <c r="B1015" s="53">
        <v>18</v>
      </c>
      <c r="C1015" s="89">
        <v>60</v>
      </c>
      <c r="D1015" s="53">
        <v>2017</v>
      </c>
      <c r="E1015" s="53">
        <v>1</v>
      </c>
      <c r="F1015" s="53">
        <v>4</v>
      </c>
      <c r="G1015" s="89">
        <v>17470.5603926</v>
      </c>
      <c r="H1015" s="53"/>
      <c r="I1015" s="63" t="s">
        <v>119</v>
      </c>
      <c r="L1015" s="37"/>
    </row>
    <row r="1016" spans="1:12" x14ac:dyDescent="0.35">
      <c r="A1016" s="95">
        <v>5</v>
      </c>
      <c r="B1016" s="53">
        <v>18</v>
      </c>
      <c r="C1016" s="89">
        <v>60</v>
      </c>
      <c r="D1016" s="53">
        <v>2017</v>
      </c>
      <c r="E1016" s="53">
        <v>1</v>
      </c>
      <c r="F1016" s="53">
        <v>5</v>
      </c>
      <c r="G1016" s="89">
        <v>22388.773955399978</v>
      </c>
      <c r="H1016" s="53"/>
      <c r="I1016" s="63" t="s">
        <v>119</v>
      </c>
      <c r="L1016" s="37"/>
    </row>
    <row r="1017" spans="1:12" x14ac:dyDescent="0.35">
      <c r="A1017" s="95">
        <v>5</v>
      </c>
      <c r="B1017" s="53">
        <v>18</v>
      </c>
      <c r="C1017" s="89">
        <v>60</v>
      </c>
      <c r="D1017" s="53">
        <v>2017</v>
      </c>
      <c r="E1017" s="53">
        <v>1</v>
      </c>
      <c r="F1017" s="53">
        <v>6</v>
      </c>
      <c r="G1017" s="89">
        <v>8006.7599510000018</v>
      </c>
      <c r="H1017" s="53"/>
      <c r="I1017" s="63" t="s">
        <v>119</v>
      </c>
      <c r="L1017" s="37"/>
    </row>
    <row r="1018" spans="1:12" x14ac:dyDescent="0.35">
      <c r="A1018" s="95">
        <v>5</v>
      </c>
      <c r="B1018" s="53">
        <v>18</v>
      </c>
      <c r="C1018" s="89">
        <v>60</v>
      </c>
      <c r="D1018" s="53">
        <v>2017</v>
      </c>
      <c r="E1018" s="53">
        <v>1</v>
      </c>
      <c r="F1018" s="53">
        <v>7</v>
      </c>
      <c r="G1018" s="89">
        <v>27616.115117799982</v>
      </c>
      <c r="H1018" s="53"/>
      <c r="I1018" s="63" t="s">
        <v>119</v>
      </c>
      <c r="L1018" s="37"/>
    </row>
    <row r="1019" spans="1:12" x14ac:dyDescent="0.35">
      <c r="A1019" s="95">
        <v>5</v>
      </c>
      <c r="B1019" s="53">
        <v>18</v>
      </c>
      <c r="C1019" s="89">
        <v>60</v>
      </c>
      <c r="D1019" s="53">
        <v>2017</v>
      </c>
      <c r="E1019" s="53">
        <v>1</v>
      </c>
      <c r="F1019" s="53">
        <v>8</v>
      </c>
      <c r="G1019" s="89">
        <v>27584.100742399991</v>
      </c>
      <c r="H1019" s="53"/>
      <c r="I1019" s="63" t="s">
        <v>119</v>
      </c>
      <c r="L1019" s="37"/>
    </row>
    <row r="1020" spans="1:12" x14ac:dyDescent="0.35">
      <c r="A1020" s="95">
        <v>5</v>
      </c>
      <c r="B1020" s="53">
        <v>18</v>
      </c>
      <c r="C1020" s="89">
        <v>60</v>
      </c>
      <c r="D1020" s="53">
        <v>2017</v>
      </c>
      <c r="E1020" s="53">
        <v>1</v>
      </c>
      <c r="F1020" s="53">
        <v>9</v>
      </c>
      <c r="G1020" s="89">
        <v>7453.4549429000008</v>
      </c>
      <c r="H1020" s="53"/>
      <c r="I1020" s="63" t="s">
        <v>119</v>
      </c>
      <c r="L1020" s="37"/>
    </row>
    <row r="1021" spans="1:12" x14ac:dyDescent="0.35">
      <c r="A1021" s="95">
        <v>5</v>
      </c>
      <c r="B1021" s="53">
        <v>18</v>
      </c>
      <c r="C1021" s="89">
        <v>60</v>
      </c>
      <c r="D1021" s="53">
        <v>2017</v>
      </c>
      <c r="E1021" s="53">
        <v>1</v>
      </c>
      <c r="F1021" s="53">
        <v>10</v>
      </c>
      <c r="G1021" s="89">
        <v>18669.106395100011</v>
      </c>
      <c r="H1021" s="53"/>
      <c r="I1021" s="63" t="s">
        <v>119</v>
      </c>
      <c r="L1021" s="37"/>
    </row>
    <row r="1022" spans="1:12" x14ac:dyDescent="0.35">
      <c r="A1022" s="95">
        <v>5</v>
      </c>
      <c r="B1022" s="53">
        <v>18</v>
      </c>
      <c r="C1022" s="89">
        <v>60</v>
      </c>
      <c r="D1022" s="53">
        <v>2017</v>
      </c>
      <c r="E1022" s="53">
        <v>1</v>
      </c>
      <c r="F1022" s="53">
        <v>11</v>
      </c>
      <c r="G1022" s="89">
        <v>32397.064432699997</v>
      </c>
      <c r="H1022" s="53"/>
      <c r="I1022" s="63" t="s">
        <v>119</v>
      </c>
      <c r="L1022" s="37"/>
    </row>
    <row r="1023" spans="1:12" x14ac:dyDescent="0.35">
      <c r="A1023" s="95">
        <v>5</v>
      </c>
      <c r="B1023" s="53">
        <v>18</v>
      </c>
      <c r="C1023" s="89">
        <v>60</v>
      </c>
      <c r="D1023" s="53">
        <v>2017</v>
      </c>
      <c r="E1023" s="53">
        <v>1</v>
      </c>
      <c r="F1023" s="53">
        <v>12</v>
      </c>
      <c r="G1023" s="89">
        <v>2817.9630156000012</v>
      </c>
      <c r="H1023" s="53"/>
      <c r="I1023" s="63" t="s">
        <v>119</v>
      </c>
      <c r="L1023" s="37"/>
    </row>
    <row r="1024" spans="1:12" x14ac:dyDescent="0.35">
      <c r="A1024" s="95">
        <v>5</v>
      </c>
      <c r="B1024" s="53">
        <v>18</v>
      </c>
      <c r="C1024" s="89">
        <v>60</v>
      </c>
      <c r="D1024" s="53">
        <v>2017</v>
      </c>
      <c r="E1024" s="53">
        <v>1</v>
      </c>
      <c r="F1024" s="53">
        <v>13</v>
      </c>
      <c r="G1024" s="89">
        <v>1345.1061980999993</v>
      </c>
      <c r="H1024" s="53"/>
      <c r="I1024" s="63" t="s">
        <v>119</v>
      </c>
      <c r="L1024" s="37"/>
    </row>
    <row r="1025" spans="1:12" x14ac:dyDescent="0.35">
      <c r="A1025" s="95">
        <v>5</v>
      </c>
      <c r="B1025" s="53">
        <v>18</v>
      </c>
      <c r="C1025" s="89">
        <v>60</v>
      </c>
      <c r="D1025" s="53">
        <v>2017</v>
      </c>
      <c r="E1025" s="53">
        <v>1</v>
      </c>
      <c r="F1025" s="53">
        <v>14</v>
      </c>
      <c r="G1025" s="89">
        <v>4703.9866580000016</v>
      </c>
      <c r="H1025" s="53"/>
      <c r="I1025" s="63" t="s">
        <v>119</v>
      </c>
      <c r="L1025" s="37"/>
    </row>
    <row r="1026" spans="1:12" x14ac:dyDescent="0.35">
      <c r="A1026" s="95">
        <v>5</v>
      </c>
      <c r="B1026" s="53">
        <v>18</v>
      </c>
      <c r="C1026" s="89">
        <v>60</v>
      </c>
      <c r="D1026" s="53">
        <v>2017</v>
      </c>
      <c r="E1026" s="53">
        <v>1</v>
      </c>
      <c r="F1026" s="53">
        <v>15</v>
      </c>
      <c r="G1026" s="89">
        <v>2285.6169987000007</v>
      </c>
      <c r="H1026" s="53"/>
      <c r="I1026" s="63" t="s">
        <v>119</v>
      </c>
      <c r="L1026" s="37"/>
    </row>
    <row r="1027" spans="1:12" x14ac:dyDescent="0.35">
      <c r="A1027" s="95">
        <v>5</v>
      </c>
      <c r="B1027" s="53">
        <v>18</v>
      </c>
      <c r="C1027" s="89">
        <v>60</v>
      </c>
      <c r="D1027" s="53">
        <v>2017</v>
      </c>
      <c r="E1027" s="53">
        <v>1</v>
      </c>
      <c r="F1027" s="53">
        <v>16</v>
      </c>
      <c r="G1027" s="89">
        <v>4985.2052260000019</v>
      </c>
      <c r="H1027" s="53"/>
      <c r="I1027" s="63" t="s">
        <v>119</v>
      </c>
      <c r="L1027" s="37"/>
    </row>
    <row r="1028" spans="1:12" x14ac:dyDescent="0.35">
      <c r="A1028" s="95">
        <v>5</v>
      </c>
      <c r="B1028" s="53">
        <v>18</v>
      </c>
      <c r="C1028" s="89">
        <v>60</v>
      </c>
      <c r="D1028" s="53">
        <v>2017</v>
      </c>
      <c r="E1028" s="53">
        <v>1</v>
      </c>
      <c r="F1028" s="53">
        <v>17</v>
      </c>
      <c r="G1028" s="89">
        <v>652.49057240000013</v>
      </c>
      <c r="H1028" s="53"/>
      <c r="I1028" s="63" t="s">
        <v>119</v>
      </c>
      <c r="L1028" s="37"/>
    </row>
    <row r="1029" spans="1:12" x14ac:dyDescent="0.35">
      <c r="A1029" s="95">
        <v>5</v>
      </c>
      <c r="B1029" s="53">
        <v>18</v>
      </c>
      <c r="C1029" s="89">
        <v>60</v>
      </c>
      <c r="D1029" s="53">
        <v>2017</v>
      </c>
      <c r="E1029" s="53">
        <v>1</v>
      </c>
      <c r="F1029" s="53">
        <v>18</v>
      </c>
      <c r="G1029" s="89">
        <v>16176.916241699992</v>
      </c>
      <c r="H1029" s="53"/>
      <c r="I1029" s="63" t="s">
        <v>119</v>
      </c>
      <c r="L1029" s="37"/>
    </row>
    <row r="1030" spans="1:12" x14ac:dyDescent="0.35">
      <c r="A1030" s="95">
        <v>5</v>
      </c>
      <c r="B1030" s="53">
        <v>18</v>
      </c>
      <c r="C1030" s="89">
        <v>60</v>
      </c>
      <c r="D1030" s="53">
        <v>2017</v>
      </c>
      <c r="E1030" s="53">
        <v>1</v>
      </c>
      <c r="F1030" s="53">
        <v>19</v>
      </c>
      <c r="G1030" s="89">
        <v>37633.361524700005</v>
      </c>
      <c r="H1030" s="53"/>
      <c r="I1030" s="63" t="s">
        <v>119</v>
      </c>
      <c r="L1030" s="37"/>
    </row>
    <row r="1031" spans="1:12" x14ac:dyDescent="0.35">
      <c r="A1031" s="95">
        <v>5</v>
      </c>
      <c r="B1031" s="53">
        <v>19</v>
      </c>
      <c r="C1031" s="89">
        <v>61</v>
      </c>
      <c r="D1031" s="53">
        <v>2017</v>
      </c>
      <c r="E1031" s="53">
        <v>1</v>
      </c>
      <c r="F1031" s="53">
        <v>1</v>
      </c>
      <c r="G1031" s="89">
        <v>940.51398609999978</v>
      </c>
      <c r="H1031" s="53"/>
      <c r="I1031" s="63" t="s">
        <v>119</v>
      </c>
      <c r="L1031" s="37"/>
    </row>
    <row r="1032" spans="1:12" x14ac:dyDescent="0.35">
      <c r="A1032" s="95">
        <v>5</v>
      </c>
      <c r="B1032" s="53">
        <v>19</v>
      </c>
      <c r="C1032" s="89">
        <v>61</v>
      </c>
      <c r="D1032" s="53">
        <v>2017</v>
      </c>
      <c r="E1032" s="53">
        <v>1</v>
      </c>
      <c r="F1032" s="53">
        <v>2</v>
      </c>
      <c r="G1032" s="89">
        <v>369.04389639999988</v>
      </c>
      <c r="H1032" s="53"/>
      <c r="I1032" s="63" t="s">
        <v>119</v>
      </c>
      <c r="L1032" s="37"/>
    </row>
    <row r="1033" spans="1:12" x14ac:dyDescent="0.35">
      <c r="A1033" s="95">
        <v>5</v>
      </c>
      <c r="B1033" s="53">
        <v>19</v>
      </c>
      <c r="C1033" s="89">
        <v>61</v>
      </c>
      <c r="D1033" s="53">
        <v>2017</v>
      </c>
      <c r="E1033" s="53">
        <v>1</v>
      </c>
      <c r="F1033" s="53">
        <v>3</v>
      </c>
      <c r="G1033" s="89">
        <v>1438.4872118999992</v>
      </c>
      <c r="H1033" s="53"/>
      <c r="I1033" s="63" t="s">
        <v>119</v>
      </c>
      <c r="L1033" s="37"/>
    </row>
    <row r="1034" spans="1:12" x14ac:dyDescent="0.35">
      <c r="A1034" s="95">
        <v>5</v>
      </c>
      <c r="B1034" s="53">
        <v>19</v>
      </c>
      <c r="C1034" s="89">
        <v>61</v>
      </c>
      <c r="D1034" s="53">
        <v>2017</v>
      </c>
      <c r="E1034" s="53">
        <v>1</v>
      </c>
      <c r="F1034" s="53">
        <v>4</v>
      </c>
      <c r="G1034" s="89">
        <v>1939.2419656999998</v>
      </c>
      <c r="H1034" s="53"/>
      <c r="I1034" s="63" t="s">
        <v>119</v>
      </c>
      <c r="L1034" s="37"/>
    </row>
    <row r="1035" spans="1:12" x14ac:dyDescent="0.35">
      <c r="A1035" s="95">
        <v>5</v>
      </c>
      <c r="B1035" s="53">
        <v>19</v>
      </c>
      <c r="C1035" s="89">
        <v>61</v>
      </c>
      <c r="D1035" s="53">
        <v>2017</v>
      </c>
      <c r="E1035" s="53">
        <v>1</v>
      </c>
      <c r="F1035" s="53">
        <v>5</v>
      </c>
      <c r="G1035" s="89">
        <v>3654.8011175000011</v>
      </c>
      <c r="H1035" s="53"/>
      <c r="I1035" s="63" t="s">
        <v>119</v>
      </c>
      <c r="L1035" s="37"/>
    </row>
    <row r="1036" spans="1:12" x14ac:dyDescent="0.35">
      <c r="A1036" s="95">
        <v>5</v>
      </c>
      <c r="B1036" s="53">
        <v>19</v>
      </c>
      <c r="C1036" s="89">
        <v>61</v>
      </c>
      <c r="D1036" s="53">
        <v>2017</v>
      </c>
      <c r="E1036" s="53">
        <v>1</v>
      </c>
      <c r="F1036" s="53">
        <v>6</v>
      </c>
      <c r="G1036" s="89">
        <v>473.61734940000002</v>
      </c>
      <c r="H1036" s="53"/>
      <c r="I1036" s="63" t="s">
        <v>119</v>
      </c>
      <c r="L1036" s="37"/>
    </row>
    <row r="1037" spans="1:12" x14ac:dyDescent="0.35">
      <c r="A1037" s="95">
        <v>5</v>
      </c>
      <c r="B1037" s="53">
        <v>19</v>
      </c>
      <c r="C1037" s="89">
        <v>61</v>
      </c>
      <c r="D1037" s="53">
        <v>2017</v>
      </c>
      <c r="E1037" s="53">
        <v>1</v>
      </c>
      <c r="F1037" s="53">
        <v>7</v>
      </c>
      <c r="G1037" s="89">
        <v>1757.2655754000004</v>
      </c>
      <c r="H1037" s="53"/>
      <c r="I1037" s="63" t="s">
        <v>119</v>
      </c>
      <c r="L1037" s="37"/>
    </row>
    <row r="1038" spans="1:12" x14ac:dyDescent="0.35">
      <c r="A1038" s="95">
        <v>5</v>
      </c>
      <c r="B1038" s="53">
        <v>19</v>
      </c>
      <c r="C1038" s="89">
        <v>61</v>
      </c>
      <c r="D1038" s="53">
        <v>2017</v>
      </c>
      <c r="E1038" s="53">
        <v>1</v>
      </c>
      <c r="F1038" s="53">
        <v>8</v>
      </c>
      <c r="G1038" s="89">
        <v>2764.5383217999997</v>
      </c>
      <c r="H1038" s="53"/>
      <c r="I1038" s="63" t="s">
        <v>119</v>
      </c>
      <c r="L1038" s="37"/>
    </row>
    <row r="1039" spans="1:12" x14ac:dyDescent="0.35">
      <c r="A1039" s="95">
        <v>5</v>
      </c>
      <c r="B1039" s="53">
        <v>19</v>
      </c>
      <c r="C1039" s="89">
        <v>61</v>
      </c>
      <c r="D1039" s="53">
        <v>2017</v>
      </c>
      <c r="E1039" s="53">
        <v>1</v>
      </c>
      <c r="F1039" s="53">
        <v>9</v>
      </c>
      <c r="G1039" s="89">
        <v>731.60895389999985</v>
      </c>
      <c r="H1039" s="53"/>
      <c r="I1039" s="63" t="s">
        <v>119</v>
      </c>
      <c r="L1039" s="37"/>
    </row>
    <row r="1040" spans="1:12" x14ac:dyDescent="0.35">
      <c r="A1040" s="95">
        <v>5</v>
      </c>
      <c r="B1040" s="53">
        <v>19</v>
      </c>
      <c r="C1040" s="89">
        <v>61</v>
      </c>
      <c r="D1040" s="53">
        <v>2017</v>
      </c>
      <c r="E1040" s="53">
        <v>1</v>
      </c>
      <c r="F1040" s="53">
        <v>10</v>
      </c>
      <c r="G1040" s="89">
        <v>2407.2254779999994</v>
      </c>
      <c r="H1040" s="53"/>
      <c r="I1040" s="63" t="s">
        <v>119</v>
      </c>
      <c r="L1040" s="37"/>
    </row>
    <row r="1041" spans="1:12" x14ac:dyDescent="0.35">
      <c r="A1041" s="95">
        <v>5</v>
      </c>
      <c r="B1041" s="53">
        <v>19</v>
      </c>
      <c r="C1041" s="89">
        <v>61</v>
      </c>
      <c r="D1041" s="53">
        <v>2017</v>
      </c>
      <c r="E1041" s="53">
        <v>1</v>
      </c>
      <c r="F1041" s="53">
        <v>11</v>
      </c>
      <c r="G1041" s="89">
        <v>2676.3295100999985</v>
      </c>
      <c r="H1041" s="53"/>
      <c r="I1041" s="63" t="s">
        <v>119</v>
      </c>
      <c r="L1041" s="37"/>
    </row>
    <row r="1042" spans="1:12" x14ac:dyDescent="0.35">
      <c r="A1042" s="95">
        <v>5</v>
      </c>
      <c r="B1042" s="53">
        <v>19</v>
      </c>
      <c r="C1042" s="89">
        <v>61</v>
      </c>
      <c r="D1042" s="53">
        <v>2017</v>
      </c>
      <c r="E1042" s="53">
        <v>1</v>
      </c>
      <c r="F1042" s="53">
        <v>12</v>
      </c>
      <c r="G1042" s="89">
        <v>731.73810790000005</v>
      </c>
      <c r="H1042" s="53"/>
      <c r="I1042" s="63" t="s">
        <v>119</v>
      </c>
      <c r="L1042" s="37"/>
    </row>
    <row r="1043" spans="1:12" x14ac:dyDescent="0.35">
      <c r="A1043" s="95">
        <v>5</v>
      </c>
      <c r="B1043" s="53">
        <v>19</v>
      </c>
      <c r="C1043" s="89">
        <v>61</v>
      </c>
      <c r="D1043" s="53">
        <v>2017</v>
      </c>
      <c r="E1043" s="53">
        <v>1</v>
      </c>
      <c r="F1043" s="53">
        <v>13</v>
      </c>
      <c r="G1043" s="89">
        <v>186.09460300000001</v>
      </c>
      <c r="H1043" s="53"/>
      <c r="I1043" s="63" t="s">
        <v>119</v>
      </c>
      <c r="L1043" s="37"/>
    </row>
    <row r="1044" spans="1:12" x14ac:dyDescent="0.35">
      <c r="A1044" s="95">
        <v>5</v>
      </c>
      <c r="B1044" s="53">
        <v>19</v>
      </c>
      <c r="C1044" s="89">
        <v>61</v>
      </c>
      <c r="D1044" s="53">
        <v>2017</v>
      </c>
      <c r="E1044" s="53">
        <v>1</v>
      </c>
      <c r="F1044" s="53">
        <v>14</v>
      </c>
      <c r="G1044" s="89">
        <v>574.35406020000005</v>
      </c>
      <c r="H1044" s="53"/>
      <c r="I1044" s="63" t="s">
        <v>119</v>
      </c>
      <c r="L1044" s="37"/>
    </row>
    <row r="1045" spans="1:12" x14ac:dyDescent="0.35">
      <c r="A1045" s="95">
        <v>5</v>
      </c>
      <c r="B1045" s="53">
        <v>19</v>
      </c>
      <c r="C1045" s="89">
        <v>61</v>
      </c>
      <c r="D1045" s="53">
        <v>2017</v>
      </c>
      <c r="E1045" s="53">
        <v>1</v>
      </c>
      <c r="F1045" s="53">
        <v>15</v>
      </c>
      <c r="G1045" s="89">
        <v>161.25619889999999</v>
      </c>
      <c r="H1045" s="53"/>
      <c r="I1045" s="63" t="s">
        <v>119</v>
      </c>
      <c r="L1045" s="37"/>
    </row>
    <row r="1046" spans="1:12" x14ac:dyDescent="0.35">
      <c r="A1046" s="95">
        <v>5</v>
      </c>
      <c r="B1046" s="53">
        <v>19</v>
      </c>
      <c r="C1046" s="89">
        <v>61</v>
      </c>
      <c r="D1046" s="53">
        <v>2017</v>
      </c>
      <c r="E1046" s="53">
        <v>1</v>
      </c>
      <c r="F1046" s="53">
        <v>16</v>
      </c>
      <c r="G1046" s="89">
        <v>420.99619239999993</v>
      </c>
      <c r="H1046" s="53"/>
      <c r="I1046" s="63" t="s">
        <v>119</v>
      </c>
      <c r="L1046" s="37"/>
    </row>
    <row r="1047" spans="1:12" x14ac:dyDescent="0.35">
      <c r="A1047" s="95">
        <v>5</v>
      </c>
      <c r="B1047" s="53">
        <v>19</v>
      </c>
      <c r="C1047" s="89">
        <v>61</v>
      </c>
      <c r="D1047" s="53">
        <v>2017</v>
      </c>
      <c r="E1047" s="53">
        <v>1</v>
      </c>
      <c r="F1047" s="53">
        <v>17</v>
      </c>
      <c r="G1047" s="89">
        <v>45.222392599999999</v>
      </c>
      <c r="H1047" s="53"/>
      <c r="I1047" s="63" t="s">
        <v>119</v>
      </c>
      <c r="L1047" s="37"/>
    </row>
    <row r="1048" spans="1:12" x14ac:dyDescent="0.35">
      <c r="A1048" s="95">
        <v>5</v>
      </c>
      <c r="B1048" s="53">
        <v>19</v>
      </c>
      <c r="C1048" s="89">
        <v>61</v>
      </c>
      <c r="D1048" s="53">
        <v>2017</v>
      </c>
      <c r="E1048" s="53">
        <v>1</v>
      </c>
      <c r="F1048" s="53">
        <v>18</v>
      </c>
      <c r="G1048" s="89">
        <v>1612.7642938000004</v>
      </c>
      <c r="H1048" s="53"/>
      <c r="I1048" s="63" t="s">
        <v>119</v>
      </c>
      <c r="L1048" s="37"/>
    </row>
    <row r="1049" spans="1:12" x14ac:dyDescent="0.35">
      <c r="A1049" s="95">
        <v>5</v>
      </c>
      <c r="B1049" s="53">
        <v>19</v>
      </c>
      <c r="C1049" s="89">
        <v>61</v>
      </c>
      <c r="D1049" s="53">
        <v>2017</v>
      </c>
      <c r="E1049" s="53">
        <v>1</v>
      </c>
      <c r="F1049" s="53">
        <v>19</v>
      </c>
      <c r="G1049" s="89">
        <v>6629.1615339999998</v>
      </c>
      <c r="H1049" s="53"/>
      <c r="I1049" s="63" t="s">
        <v>119</v>
      </c>
      <c r="L1049" s="37"/>
    </row>
    <row r="1050" spans="1:12" x14ac:dyDescent="0.35">
      <c r="A1050" s="95">
        <v>5</v>
      </c>
      <c r="B1050" s="53">
        <v>20</v>
      </c>
      <c r="C1050" s="89">
        <v>62</v>
      </c>
      <c r="D1050" s="53">
        <v>2017</v>
      </c>
      <c r="E1050" s="53">
        <v>1</v>
      </c>
      <c r="F1050" s="53">
        <v>1</v>
      </c>
      <c r="G1050" s="89">
        <v>9042.0989943000077</v>
      </c>
      <c r="H1050" s="53"/>
      <c r="I1050" s="63" t="s">
        <v>119</v>
      </c>
      <c r="L1050" s="37"/>
    </row>
    <row r="1051" spans="1:12" x14ac:dyDescent="0.35">
      <c r="A1051" s="95">
        <v>5</v>
      </c>
      <c r="B1051" s="53">
        <v>20</v>
      </c>
      <c r="C1051" s="89">
        <v>62</v>
      </c>
      <c r="D1051" s="53">
        <v>2017</v>
      </c>
      <c r="E1051" s="53">
        <v>1</v>
      </c>
      <c r="F1051" s="53">
        <v>2</v>
      </c>
      <c r="G1051" s="89">
        <v>3289.7131305000098</v>
      </c>
      <c r="H1051" s="53"/>
      <c r="I1051" s="63" t="s">
        <v>119</v>
      </c>
      <c r="L1051" s="37"/>
    </row>
    <row r="1052" spans="1:12" x14ac:dyDescent="0.35">
      <c r="A1052" s="95">
        <v>5</v>
      </c>
      <c r="B1052" s="53">
        <v>20</v>
      </c>
      <c r="C1052" s="89">
        <v>62</v>
      </c>
      <c r="D1052" s="53">
        <v>2017</v>
      </c>
      <c r="E1052" s="53">
        <v>1</v>
      </c>
      <c r="F1052" s="53">
        <v>3</v>
      </c>
      <c r="G1052" s="89">
        <v>5018.4872705999987</v>
      </c>
      <c r="H1052" s="53"/>
      <c r="I1052" s="63" t="s">
        <v>119</v>
      </c>
      <c r="L1052" s="37"/>
    </row>
    <row r="1053" spans="1:12" x14ac:dyDescent="0.35">
      <c r="A1053" s="95">
        <v>5</v>
      </c>
      <c r="B1053" s="53">
        <v>20</v>
      </c>
      <c r="C1053" s="89">
        <v>62</v>
      </c>
      <c r="D1053" s="53">
        <v>2017</v>
      </c>
      <c r="E1053" s="53">
        <v>1</v>
      </c>
      <c r="F1053" s="53">
        <v>4</v>
      </c>
      <c r="G1053" s="89">
        <v>15531.318426899996</v>
      </c>
      <c r="H1053" s="53"/>
      <c r="I1053" s="63" t="s">
        <v>119</v>
      </c>
      <c r="L1053" s="37"/>
    </row>
    <row r="1054" spans="1:12" x14ac:dyDescent="0.35">
      <c r="A1054" s="95">
        <v>5</v>
      </c>
      <c r="B1054" s="53">
        <v>20</v>
      </c>
      <c r="C1054" s="89">
        <v>62</v>
      </c>
      <c r="D1054" s="53">
        <v>2017</v>
      </c>
      <c r="E1054" s="53">
        <v>1</v>
      </c>
      <c r="F1054" s="53">
        <v>5</v>
      </c>
      <c r="G1054" s="89">
        <v>18733.972837900012</v>
      </c>
      <c r="H1054" s="53"/>
      <c r="I1054" s="63" t="s">
        <v>119</v>
      </c>
      <c r="L1054" s="37"/>
    </row>
    <row r="1055" spans="1:12" x14ac:dyDescent="0.35">
      <c r="A1055" s="95">
        <v>5</v>
      </c>
      <c r="B1055" s="53">
        <v>20</v>
      </c>
      <c r="C1055" s="89">
        <v>62</v>
      </c>
      <c r="D1055" s="53">
        <v>2017</v>
      </c>
      <c r="E1055" s="53">
        <v>1</v>
      </c>
      <c r="F1055" s="53">
        <v>6</v>
      </c>
      <c r="G1055" s="89">
        <v>7533.1426016000005</v>
      </c>
      <c r="H1055" s="53"/>
      <c r="I1055" s="63" t="s">
        <v>119</v>
      </c>
      <c r="L1055" s="37"/>
    </row>
    <row r="1056" spans="1:12" x14ac:dyDescent="0.35">
      <c r="A1056" s="95">
        <v>5</v>
      </c>
      <c r="B1056" s="53">
        <v>20</v>
      </c>
      <c r="C1056" s="89">
        <v>62</v>
      </c>
      <c r="D1056" s="53">
        <v>2017</v>
      </c>
      <c r="E1056" s="53">
        <v>1</v>
      </c>
      <c r="F1056" s="53">
        <v>7</v>
      </c>
      <c r="G1056" s="89">
        <v>25858.849542399996</v>
      </c>
      <c r="H1056" s="53"/>
      <c r="I1056" s="63" t="s">
        <v>119</v>
      </c>
      <c r="L1056" s="37"/>
    </row>
    <row r="1057" spans="1:12" x14ac:dyDescent="0.35">
      <c r="A1057" s="95">
        <v>5</v>
      </c>
      <c r="B1057" s="53">
        <v>20</v>
      </c>
      <c r="C1057" s="89">
        <v>62</v>
      </c>
      <c r="D1057" s="53">
        <v>2017</v>
      </c>
      <c r="E1057" s="53">
        <v>1</v>
      </c>
      <c r="F1057" s="53">
        <v>8</v>
      </c>
      <c r="G1057" s="89">
        <v>24819.562420599999</v>
      </c>
      <c r="H1057" s="53"/>
      <c r="I1057" s="63" t="s">
        <v>119</v>
      </c>
      <c r="L1057" s="37"/>
    </row>
    <row r="1058" spans="1:12" x14ac:dyDescent="0.35">
      <c r="A1058" s="95">
        <v>5</v>
      </c>
      <c r="B1058" s="53">
        <v>20</v>
      </c>
      <c r="C1058" s="89">
        <v>62</v>
      </c>
      <c r="D1058" s="53">
        <v>2017</v>
      </c>
      <c r="E1058" s="53">
        <v>1</v>
      </c>
      <c r="F1058" s="53">
        <v>9</v>
      </c>
      <c r="G1058" s="89">
        <v>6721.8459890000013</v>
      </c>
      <c r="H1058" s="53"/>
      <c r="I1058" s="63" t="s">
        <v>119</v>
      </c>
      <c r="L1058" s="37"/>
    </row>
    <row r="1059" spans="1:12" x14ac:dyDescent="0.35">
      <c r="A1059" s="95">
        <v>5</v>
      </c>
      <c r="B1059" s="53">
        <v>20</v>
      </c>
      <c r="C1059" s="89">
        <v>62</v>
      </c>
      <c r="D1059" s="53">
        <v>2017</v>
      </c>
      <c r="E1059" s="53">
        <v>1</v>
      </c>
      <c r="F1059" s="53">
        <v>10</v>
      </c>
      <c r="G1059" s="89">
        <v>16261.880917100018</v>
      </c>
      <c r="H1059" s="53"/>
      <c r="I1059" s="63" t="s">
        <v>119</v>
      </c>
      <c r="L1059" s="37"/>
    </row>
    <row r="1060" spans="1:12" x14ac:dyDescent="0.35">
      <c r="A1060" s="95">
        <v>5</v>
      </c>
      <c r="B1060" s="53">
        <v>20</v>
      </c>
      <c r="C1060" s="89">
        <v>62</v>
      </c>
      <c r="D1060" s="53">
        <v>2017</v>
      </c>
      <c r="E1060" s="53">
        <v>1</v>
      </c>
      <c r="F1060" s="53">
        <v>11</v>
      </c>
      <c r="G1060" s="89">
        <v>29720.734922600011</v>
      </c>
      <c r="H1060" s="53"/>
      <c r="I1060" s="63" t="s">
        <v>119</v>
      </c>
      <c r="L1060" s="37"/>
    </row>
    <row r="1061" spans="1:12" x14ac:dyDescent="0.35">
      <c r="A1061" s="95">
        <v>5</v>
      </c>
      <c r="B1061" s="53">
        <v>20</v>
      </c>
      <c r="C1061" s="89">
        <v>62</v>
      </c>
      <c r="D1061" s="53">
        <v>2017</v>
      </c>
      <c r="E1061" s="53">
        <v>1</v>
      </c>
      <c r="F1061" s="53">
        <v>12</v>
      </c>
      <c r="G1061" s="89">
        <v>2086.2249077000006</v>
      </c>
      <c r="H1061" s="53"/>
      <c r="I1061" s="63" t="s">
        <v>119</v>
      </c>
      <c r="L1061" s="37"/>
    </row>
    <row r="1062" spans="1:12" x14ac:dyDescent="0.35">
      <c r="A1062" s="95">
        <v>5</v>
      </c>
      <c r="B1062" s="53">
        <v>20</v>
      </c>
      <c r="C1062" s="89">
        <v>62</v>
      </c>
      <c r="D1062" s="53">
        <v>2017</v>
      </c>
      <c r="E1062" s="53">
        <v>1</v>
      </c>
      <c r="F1062" s="53">
        <v>13</v>
      </c>
      <c r="G1062" s="89">
        <v>1159.0115950999996</v>
      </c>
      <c r="H1062" s="53"/>
      <c r="I1062" s="63" t="s">
        <v>119</v>
      </c>
      <c r="L1062" s="37"/>
    </row>
    <row r="1063" spans="1:12" x14ac:dyDescent="0.35">
      <c r="A1063" s="95">
        <v>5</v>
      </c>
      <c r="B1063" s="53">
        <v>20</v>
      </c>
      <c r="C1063" s="89">
        <v>62</v>
      </c>
      <c r="D1063" s="53">
        <v>2017</v>
      </c>
      <c r="E1063" s="53">
        <v>1</v>
      </c>
      <c r="F1063" s="53">
        <v>14</v>
      </c>
      <c r="G1063" s="89">
        <v>4129.6325977999995</v>
      </c>
      <c r="H1063" s="53"/>
      <c r="I1063" s="63" t="s">
        <v>119</v>
      </c>
      <c r="L1063" s="37"/>
    </row>
    <row r="1064" spans="1:12" x14ac:dyDescent="0.35">
      <c r="A1064" s="95">
        <v>5</v>
      </c>
      <c r="B1064" s="53">
        <v>20</v>
      </c>
      <c r="C1064" s="89">
        <v>62</v>
      </c>
      <c r="D1064" s="53">
        <v>2017</v>
      </c>
      <c r="E1064" s="53">
        <v>1</v>
      </c>
      <c r="F1064" s="53">
        <v>15</v>
      </c>
      <c r="G1064" s="89">
        <v>2124.3607998000002</v>
      </c>
      <c r="H1064" s="53"/>
      <c r="I1064" s="63" t="s">
        <v>119</v>
      </c>
      <c r="L1064" s="37"/>
    </row>
    <row r="1065" spans="1:12" x14ac:dyDescent="0.35">
      <c r="A1065" s="95">
        <v>5</v>
      </c>
      <c r="B1065" s="53">
        <v>20</v>
      </c>
      <c r="C1065" s="89">
        <v>62</v>
      </c>
      <c r="D1065" s="53">
        <v>2017</v>
      </c>
      <c r="E1065" s="53">
        <v>1</v>
      </c>
      <c r="F1065" s="53">
        <v>16</v>
      </c>
      <c r="G1065" s="89">
        <v>4564.2090336000028</v>
      </c>
      <c r="H1065" s="53"/>
      <c r="I1065" s="63" t="s">
        <v>119</v>
      </c>
      <c r="L1065" s="37"/>
    </row>
    <row r="1066" spans="1:12" x14ac:dyDescent="0.35">
      <c r="A1066" s="95">
        <v>5</v>
      </c>
      <c r="B1066" s="53">
        <v>20</v>
      </c>
      <c r="C1066" s="89">
        <v>62</v>
      </c>
      <c r="D1066" s="53">
        <v>2017</v>
      </c>
      <c r="E1066" s="53">
        <v>1</v>
      </c>
      <c r="F1066" s="53">
        <v>17</v>
      </c>
      <c r="G1066" s="89">
        <v>607.26817979999998</v>
      </c>
      <c r="H1066" s="53"/>
      <c r="I1066" s="63" t="s">
        <v>119</v>
      </c>
      <c r="L1066" s="37"/>
    </row>
    <row r="1067" spans="1:12" x14ac:dyDescent="0.35">
      <c r="A1067" s="95">
        <v>5</v>
      </c>
      <c r="B1067" s="53">
        <v>20</v>
      </c>
      <c r="C1067" s="89">
        <v>62</v>
      </c>
      <c r="D1067" s="53">
        <v>2017</v>
      </c>
      <c r="E1067" s="53">
        <v>1</v>
      </c>
      <c r="F1067" s="53">
        <v>18</v>
      </c>
      <c r="G1067" s="89">
        <v>14564.151947899993</v>
      </c>
      <c r="H1067" s="53"/>
      <c r="I1067" s="63" t="s">
        <v>119</v>
      </c>
      <c r="L1067" s="37"/>
    </row>
    <row r="1068" spans="1:12" x14ac:dyDescent="0.35">
      <c r="A1068" s="95">
        <v>5</v>
      </c>
      <c r="B1068" s="53">
        <v>20</v>
      </c>
      <c r="C1068" s="89">
        <v>62</v>
      </c>
      <c r="D1068" s="53">
        <v>2017</v>
      </c>
      <c r="E1068" s="53">
        <v>1</v>
      </c>
      <c r="F1068" s="53">
        <v>19</v>
      </c>
      <c r="G1068" s="89">
        <v>31004.199990699988</v>
      </c>
      <c r="H1068" s="53"/>
      <c r="I1068" s="63" t="s">
        <v>119</v>
      </c>
      <c r="L1068" s="37"/>
    </row>
    <row r="1069" spans="1:12" ht="11.25" customHeight="1" x14ac:dyDescent="0.35">
      <c r="A1069" s="97">
        <v>6</v>
      </c>
      <c r="B1069" s="89">
        <v>21</v>
      </c>
      <c r="C1069" s="89">
        <v>63</v>
      </c>
      <c r="D1069" s="98">
        <v>2023</v>
      </c>
      <c r="E1069" s="98">
        <v>6</v>
      </c>
      <c r="F1069" s="98">
        <v>1</v>
      </c>
      <c r="G1069" s="98">
        <v>0</v>
      </c>
      <c r="H1069" s="89"/>
      <c r="I1069" s="104" t="s">
        <v>166</v>
      </c>
      <c r="L1069" s="37"/>
    </row>
    <row r="1070" spans="1:12" ht="11.25" customHeight="1" x14ac:dyDescent="0.35">
      <c r="A1070" s="97">
        <v>6</v>
      </c>
      <c r="B1070" s="89">
        <v>21</v>
      </c>
      <c r="C1070" s="89">
        <v>63</v>
      </c>
      <c r="D1070" s="98">
        <v>2023</v>
      </c>
      <c r="E1070" s="98">
        <v>6</v>
      </c>
      <c r="F1070" s="98">
        <v>2</v>
      </c>
      <c r="G1070" s="98">
        <v>4</v>
      </c>
      <c r="H1070" s="89"/>
      <c r="I1070" s="104" t="s">
        <v>166</v>
      </c>
      <c r="L1070" s="37"/>
    </row>
    <row r="1071" spans="1:12" ht="11.25" customHeight="1" x14ac:dyDescent="0.35">
      <c r="A1071" s="97">
        <v>6</v>
      </c>
      <c r="B1071" s="89">
        <v>21</v>
      </c>
      <c r="C1071" s="89">
        <v>63</v>
      </c>
      <c r="D1071" s="98">
        <v>2023</v>
      </c>
      <c r="E1071" s="98">
        <v>6</v>
      </c>
      <c r="F1071" s="98">
        <v>3</v>
      </c>
      <c r="G1071" s="98">
        <v>0</v>
      </c>
      <c r="H1071" s="89"/>
      <c r="I1071" s="104" t="s">
        <v>166</v>
      </c>
      <c r="L1071" s="37"/>
    </row>
    <row r="1072" spans="1:12" ht="11.25" customHeight="1" x14ac:dyDescent="0.35">
      <c r="A1072" s="97">
        <v>6</v>
      </c>
      <c r="B1072" s="89">
        <v>21</v>
      </c>
      <c r="C1072" s="89">
        <v>63</v>
      </c>
      <c r="D1072" s="98">
        <v>2023</v>
      </c>
      <c r="E1072" s="98">
        <v>6</v>
      </c>
      <c r="F1072" s="98">
        <v>4</v>
      </c>
      <c r="G1072" s="98">
        <v>25</v>
      </c>
      <c r="H1072" s="89"/>
      <c r="I1072" s="104" t="s">
        <v>166</v>
      </c>
      <c r="L1072" s="37"/>
    </row>
    <row r="1073" spans="1:12" ht="11.25" customHeight="1" x14ac:dyDescent="0.35">
      <c r="A1073" s="97">
        <v>6</v>
      </c>
      <c r="B1073" s="89">
        <v>21</v>
      </c>
      <c r="C1073" s="89">
        <v>63</v>
      </c>
      <c r="D1073" s="98">
        <v>2023</v>
      </c>
      <c r="E1073" s="98">
        <v>6</v>
      </c>
      <c r="F1073" s="98">
        <v>5</v>
      </c>
      <c r="G1073" s="98">
        <v>131</v>
      </c>
      <c r="H1073" s="89"/>
      <c r="I1073" s="104" t="s">
        <v>166</v>
      </c>
      <c r="L1073" s="37"/>
    </row>
    <row r="1074" spans="1:12" ht="11.25" customHeight="1" x14ac:dyDescent="0.35">
      <c r="A1074" s="97">
        <v>6</v>
      </c>
      <c r="B1074" s="89">
        <v>21</v>
      </c>
      <c r="C1074" s="89">
        <v>63</v>
      </c>
      <c r="D1074" s="98">
        <v>2023</v>
      </c>
      <c r="E1074" s="98">
        <v>6</v>
      </c>
      <c r="F1074" s="98">
        <v>6</v>
      </c>
      <c r="G1074" s="98">
        <v>1</v>
      </c>
      <c r="H1074" s="89"/>
      <c r="I1074" s="104" t="s">
        <v>166</v>
      </c>
      <c r="L1074" s="37"/>
    </row>
    <row r="1075" spans="1:12" ht="11.25" customHeight="1" x14ac:dyDescent="0.35">
      <c r="A1075" s="97">
        <v>6</v>
      </c>
      <c r="B1075" s="89">
        <v>21</v>
      </c>
      <c r="C1075" s="89">
        <v>63</v>
      </c>
      <c r="D1075" s="98">
        <v>2023</v>
      </c>
      <c r="E1075" s="98">
        <v>6</v>
      </c>
      <c r="F1075" s="98">
        <v>7</v>
      </c>
      <c r="G1075" s="98">
        <v>23</v>
      </c>
      <c r="H1075" s="89"/>
      <c r="I1075" s="104" t="s">
        <v>166</v>
      </c>
      <c r="L1075" s="37"/>
    </row>
    <row r="1076" spans="1:12" ht="11.25" customHeight="1" x14ac:dyDescent="0.35">
      <c r="A1076" s="97">
        <v>6</v>
      </c>
      <c r="B1076" s="89">
        <v>21</v>
      </c>
      <c r="C1076" s="89">
        <v>63</v>
      </c>
      <c r="D1076" s="98">
        <v>2023</v>
      </c>
      <c r="E1076" s="98">
        <v>6</v>
      </c>
      <c r="F1076" s="98">
        <v>8</v>
      </c>
      <c r="G1076" s="98">
        <v>210</v>
      </c>
      <c r="H1076" s="89"/>
      <c r="I1076" s="104" t="s">
        <v>166</v>
      </c>
      <c r="L1076" s="37"/>
    </row>
    <row r="1077" spans="1:12" ht="11.25" customHeight="1" x14ac:dyDescent="0.35">
      <c r="A1077" s="97">
        <v>6</v>
      </c>
      <c r="B1077" s="89">
        <v>21</v>
      </c>
      <c r="C1077" s="89">
        <v>63</v>
      </c>
      <c r="D1077" s="98">
        <v>2023</v>
      </c>
      <c r="E1077" s="98">
        <v>6</v>
      </c>
      <c r="F1077" s="53">
        <v>9</v>
      </c>
      <c r="G1077" s="98">
        <v>100</v>
      </c>
      <c r="H1077" s="89"/>
      <c r="I1077" s="104" t="s">
        <v>166</v>
      </c>
      <c r="L1077" s="37"/>
    </row>
    <row r="1078" spans="1:12" ht="11.25" customHeight="1" x14ac:dyDescent="0.35">
      <c r="A1078" s="97">
        <v>6</v>
      </c>
      <c r="B1078" s="89">
        <v>21</v>
      </c>
      <c r="C1078" s="89">
        <v>63</v>
      </c>
      <c r="D1078" s="98">
        <v>2023</v>
      </c>
      <c r="E1078" s="98">
        <v>6</v>
      </c>
      <c r="F1078" s="98">
        <v>10</v>
      </c>
      <c r="G1078" s="98">
        <v>1</v>
      </c>
      <c r="H1078" s="89"/>
      <c r="I1078" s="104" t="s">
        <v>166</v>
      </c>
      <c r="L1078" s="37"/>
    </row>
    <row r="1079" spans="1:12" ht="11.25" customHeight="1" x14ac:dyDescent="0.35">
      <c r="A1079" s="97">
        <v>6</v>
      </c>
      <c r="B1079" s="89">
        <v>21</v>
      </c>
      <c r="C1079" s="89">
        <v>63</v>
      </c>
      <c r="D1079" s="98">
        <v>2023</v>
      </c>
      <c r="E1079" s="98">
        <v>6</v>
      </c>
      <c r="F1079" s="98">
        <v>11</v>
      </c>
      <c r="G1079" s="98">
        <v>160</v>
      </c>
      <c r="H1079" s="89"/>
      <c r="I1079" s="104" t="s">
        <v>166</v>
      </c>
      <c r="L1079" s="37"/>
    </row>
    <row r="1080" spans="1:12" ht="11.25" customHeight="1" x14ac:dyDescent="0.35">
      <c r="A1080" s="97">
        <v>6</v>
      </c>
      <c r="B1080" s="89">
        <v>21</v>
      </c>
      <c r="C1080" s="89">
        <v>63</v>
      </c>
      <c r="D1080" s="98">
        <v>2023</v>
      </c>
      <c r="E1080" s="98">
        <v>6</v>
      </c>
      <c r="F1080" s="98">
        <v>12</v>
      </c>
      <c r="G1080" s="98">
        <v>0</v>
      </c>
      <c r="H1080" s="89"/>
      <c r="I1080" s="104" t="s">
        <v>166</v>
      </c>
      <c r="L1080" s="37"/>
    </row>
    <row r="1081" spans="1:12" ht="11.25" customHeight="1" x14ac:dyDescent="0.35">
      <c r="A1081" s="97">
        <v>6</v>
      </c>
      <c r="B1081" s="89">
        <v>21</v>
      </c>
      <c r="C1081" s="89">
        <v>63</v>
      </c>
      <c r="D1081" s="98">
        <v>2023</v>
      </c>
      <c r="E1081" s="98">
        <v>6</v>
      </c>
      <c r="F1081" s="98">
        <v>13</v>
      </c>
      <c r="G1081" s="98">
        <v>0</v>
      </c>
      <c r="H1081" s="89"/>
      <c r="I1081" s="104" t="s">
        <v>166</v>
      </c>
      <c r="L1081" s="37"/>
    </row>
    <row r="1082" spans="1:12" ht="11.25" customHeight="1" x14ac:dyDescent="0.35">
      <c r="A1082" s="97">
        <v>6</v>
      </c>
      <c r="B1082" s="89">
        <v>21</v>
      </c>
      <c r="C1082" s="89">
        <v>63</v>
      </c>
      <c r="D1082" s="98">
        <v>2023</v>
      </c>
      <c r="E1082" s="98">
        <v>6</v>
      </c>
      <c r="F1082" s="98">
        <v>14</v>
      </c>
      <c r="G1082" s="98">
        <v>270</v>
      </c>
      <c r="H1082" s="89"/>
      <c r="I1082" s="104" t="s">
        <v>166</v>
      </c>
      <c r="L1082" s="37"/>
    </row>
    <row r="1083" spans="1:12" ht="11.25" customHeight="1" x14ac:dyDescent="0.35">
      <c r="A1083" s="97">
        <v>6</v>
      </c>
      <c r="B1083" s="89">
        <v>21</v>
      </c>
      <c r="C1083" s="89">
        <v>63</v>
      </c>
      <c r="D1083" s="98">
        <v>2023</v>
      </c>
      <c r="E1083" s="98">
        <v>6</v>
      </c>
      <c r="F1083" s="98">
        <v>15</v>
      </c>
      <c r="G1083" s="98">
        <v>0</v>
      </c>
      <c r="H1083" s="89"/>
      <c r="I1083" s="104" t="s">
        <v>166</v>
      </c>
      <c r="L1083" s="37"/>
    </row>
    <row r="1084" spans="1:12" ht="11.25" customHeight="1" x14ac:dyDescent="0.35">
      <c r="A1084" s="97">
        <v>6</v>
      </c>
      <c r="B1084" s="89">
        <v>21</v>
      </c>
      <c r="C1084" s="89">
        <v>63</v>
      </c>
      <c r="D1084" s="98">
        <v>2023</v>
      </c>
      <c r="E1084" s="98">
        <v>6</v>
      </c>
      <c r="F1084" s="98">
        <v>16</v>
      </c>
      <c r="G1084" s="98">
        <v>0</v>
      </c>
      <c r="H1084" s="89"/>
      <c r="I1084" s="104" t="s">
        <v>166</v>
      </c>
      <c r="L1084" s="37"/>
    </row>
    <row r="1085" spans="1:12" ht="11.25" customHeight="1" x14ac:dyDescent="0.35">
      <c r="A1085" s="97">
        <v>6</v>
      </c>
      <c r="B1085" s="89">
        <v>21</v>
      </c>
      <c r="C1085" s="89">
        <v>63</v>
      </c>
      <c r="D1085" s="98">
        <v>2023</v>
      </c>
      <c r="E1085" s="98">
        <v>6</v>
      </c>
      <c r="F1085" s="98">
        <v>17</v>
      </c>
      <c r="G1085" s="98">
        <v>0</v>
      </c>
      <c r="H1085" s="89"/>
      <c r="I1085" s="104" t="s">
        <v>166</v>
      </c>
      <c r="L1085" s="37"/>
    </row>
    <row r="1086" spans="1:12" ht="11.25" customHeight="1" x14ac:dyDescent="0.35">
      <c r="A1086" s="97">
        <v>6</v>
      </c>
      <c r="B1086" s="89">
        <v>21</v>
      </c>
      <c r="C1086" s="89">
        <v>63</v>
      </c>
      <c r="D1086" s="98">
        <v>2023</v>
      </c>
      <c r="E1086" s="98">
        <v>6</v>
      </c>
      <c r="F1086" s="98">
        <v>18</v>
      </c>
      <c r="G1086" s="98">
        <v>7</v>
      </c>
      <c r="H1086" s="89"/>
      <c r="I1086" s="104" t="s">
        <v>166</v>
      </c>
      <c r="L1086" s="37"/>
    </row>
    <row r="1087" spans="1:12" ht="11.25" customHeight="1" x14ac:dyDescent="0.35">
      <c r="A1087" s="97">
        <v>6</v>
      </c>
      <c r="B1087" s="89">
        <v>21</v>
      </c>
      <c r="C1087" s="89">
        <v>63</v>
      </c>
      <c r="D1087" s="98">
        <v>2023</v>
      </c>
      <c r="E1087" s="98">
        <v>6</v>
      </c>
      <c r="F1087" s="98">
        <v>19</v>
      </c>
      <c r="G1087" s="98">
        <v>339</v>
      </c>
      <c r="H1087" s="89"/>
      <c r="I1087" s="104" t="s">
        <v>166</v>
      </c>
      <c r="L1087" s="37"/>
    </row>
    <row r="1088" spans="1:12" ht="12" customHeight="1" x14ac:dyDescent="0.35">
      <c r="A1088" s="97">
        <v>6</v>
      </c>
      <c r="B1088" s="89">
        <v>21</v>
      </c>
      <c r="C1088" s="89">
        <v>64</v>
      </c>
      <c r="D1088" s="98">
        <v>2023</v>
      </c>
      <c r="E1088" s="98">
        <v>6</v>
      </c>
      <c r="F1088" s="98">
        <v>1</v>
      </c>
      <c r="G1088" s="98">
        <v>2524</v>
      </c>
      <c r="H1088" s="89"/>
      <c r="I1088" s="104" t="s">
        <v>166</v>
      </c>
      <c r="L1088" s="37"/>
    </row>
    <row r="1089" spans="1:12" ht="12" customHeight="1" x14ac:dyDescent="0.35">
      <c r="A1089" s="97">
        <v>6</v>
      </c>
      <c r="B1089" s="89">
        <v>21</v>
      </c>
      <c r="C1089" s="89">
        <v>64</v>
      </c>
      <c r="D1089" s="98">
        <v>2023</v>
      </c>
      <c r="E1089" s="98">
        <v>6</v>
      </c>
      <c r="F1089" s="98">
        <v>2</v>
      </c>
      <c r="G1089" s="98">
        <v>7</v>
      </c>
      <c r="H1089" s="89"/>
      <c r="I1089" s="104" t="s">
        <v>166</v>
      </c>
      <c r="L1089" s="37"/>
    </row>
    <row r="1090" spans="1:12" ht="12" customHeight="1" x14ac:dyDescent="0.35">
      <c r="A1090" s="97">
        <v>6</v>
      </c>
      <c r="B1090" s="89">
        <v>21</v>
      </c>
      <c r="C1090" s="89">
        <v>64</v>
      </c>
      <c r="D1090" s="98">
        <v>2023</v>
      </c>
      <c r="E1090" s="98">
        <v>6</v>
      </c>
      <c r="F1090" s="98">
        <v>3</v>
      </c>
      <c r="G1090" s="98">
        <v>408</v>
      </c>
      <c r="H1090" s="89"/>
      <c r="I1090" s="104" t="s">
        <v>166</v>
      </c>
      <c r="L1090" s="37"/>
    </row>
    <row r="1091" spans="1:12" ht="12" customHeight="1" x14ac:dyDescent="0.35">
      <c r="A1091" s="97">
        <v>6</v>
      </c>
      <c r="B1091" s="89">
        <v>21</v>
      </c>
      <c r="C1091" s="89">
        <v>64</v>
      </c>
      <c r="D1091" s="98">
        <v>2023</v>
      </c>
      <c r="E1091" s="98">
        <v>6</v>
      </c>
      <c r="F1091" s="98">
        <v>4</v>
      </c>
      <c r="G1091" s="98">
        <v>537</v>
      </c>
      <c r="H1091" s="89"/>
      <c r="I1091" s="104" t="s">
        <v>166</v>
      </c>
      <c r="L1091" s="37"/>
    </row>
    <row r="1092" spans="1:12" ht="12" customHeight="1" x14ac:dyDescent="0.35">
      <c r="A1092" s="97">
        <v>6</v>
      </c>
      <c r="B1092" s="89">
        <v>21</v>
      </c>
      <c r="C1092" s="89">
        <v>64</v>
      </c>
      <c r="D1092" s="98">
        <v>2023</v>
      </c>
      <c r="E1092" s="98">
        <v>6</v>
      </c>
      <c r="F1092" s="98">
        <v>5</v>
      </c>
      <c r="G1092" s="98">
        <v>1642</v>
      </c>
      <c r="H1092" s="89"/>
      <c r="I1092" s="104" t="s">
        <v>166</v>
      </c>
      <c r="L1092" s="37"/>
    </row>
    <row r="1093" spans="1:12" ht="12" customHeight="1" x14ac:dyDescent="0.35">
      <c r="A1093" s="97">
        <v>6</v>
      </c>
      <c r="B1093" s="89">
        <v>21</v>
      </c>
      <c r="C1093" s="89">
        <v>64</v>
      </c>
      <c r="D1093" s="98">
        <v>2023</v>
      </c>
      <c r="E1093" s="98">
        <v>6</v>
      </c>
      <c r="F1093" s="98">
        <v>6</v>
      </c>
      <c r="G1093" s="98">
        <v>24</v>
      </c>
      <c r="H1093" s="89"/>
      <c r="I1093" s="104" t="s">
        <v>166</v>
      </c>
      <c r="L1093" s="37"/>
    </row>
    <row r="1094" spans="1:12" ht="12" customHeight="1" x14ac:dyDescent="0.35">
      <c r="A1094" s="97">
        <v>6</v>
      </c>
      <c r="B1094" s="89">
        <v>21</v>
      </c>
      <c r="C1094" s="89">
        <v>64</v>
      </c>
      <c r="D1094" s="98">
        <v>2023</v>
      </c>
      <c r="E1094" s="98">
        <v>6</v>
      </c>
      <c r="F1094" s="98">
        <v>7</v>
      </c>
      <c r="G1094" s="98">
        <v>984</v>
      </c>
      <c r="H1094" s="89"/>
      <c r="I1094" s="104" t="s">
        <v>166</v>
      </c>
      <c r="L1094" s="37"/>
    </row>
    <row r="1095" spans="1:12" ht="12" customHeight="1" x14ac:dyDescent="0.35">
      <c r="A1095" s="97">
        <v>6</v>
      </c>
      <c r="B1095" s="89">
        <v>21</v>
      </c>
      <c r="C1095" s="89">
        <v>64</v>
      </c>
      <c r="D1095" s="98">
        <v>2023</v>
      </c>
      <c r="E1095" s="98">
        <v>6</v>
      </c>
      <c r="F1095" s="98">
        <v>8</v>
      </c>
      <c r="G1095" s="98">
        <v>3150</v>
      </c>
      <c r="H1095" s="89"/>
      <c r="I1095" s="104" t="s">
        <v>166</v>
      </c>
      <c r="L1095" s="37"/>
    </row>
    <row r="1096" spans="1:12" ht="12" customHeight="1" x14ac:dyDescent="0.35">
      <c r="A1096" s="97">
        <v>6</v>
      </c>
      <c r="B1096" s="89">
        <v>21</v>
      </c>
      <c r="C1096" s="89">
        <v>64</v>
      </c>
      <c r="D1096" s="98">
        <v>2023</v>
      </c>
      <c r="E1096" s="98">
        <v>6</v>
      </c>
      <c r="F1096" s="98">
        <v>9</v>
      </c>
      <c r="G1096" s="98">
        <v>5401</v>
      </c>
      <c r="H1096" s="89"/>
      <c r="I1096" s="104" t="s">
        <v>166</v>
      </c>
      <c r="L1096" s="37"/>
    </row>
    <row r="1097" spans="1:12" ht="12" customHeight="1" x14ac:dyDescent="0.35">
      <c r="A1097" s="97">
        <v>6</v>
      </c>
      <c r="B1097" s="89">
        <v>21</v>
      </c>
      <c r="C1097" s="89">
        <v>64</v>
      </c>
      <c r="D1097" s="98">
        <v>2023</v>
      </c>
      <c r="E1097" s="98">
        <v>6</v>
      </c>
      <c r="F1097" s="98">
        <v>10</v>
      </c>
      <c r="G1097" s="98">
        <v>106</v>
      </c>
      <c r="H1097" s="89"/>
      <c r="I1097" s="104" t="s">
        <v>166</v>
      </c>
      <c r="L1097" s="37"/>
    </row>
    <row r="1098" spans="1:12" ht="12" customHeight="1" x14ac:dyDescent="0.35">
      <c r="A1098" s="97">
        <v>6</v>
      </c>
      <c r="B1098" s="89">
        <v>21</v>
      </c>
      <c r="C1098" s="89">
        <v>64</v>
      </c>
      <c r="D1098" s="98">
        <v>2023</v>
      </c>
      <c r="E1098" s="98">
        <v>6</v>
      </c>
      <c r="F1098" s="98">
        <v>11</v>
      </c>
      <c r="G1098" s="98">
        <v>2636</v>
      </c>
      <c r="H1098" s="89"/>
      <c r="I1098" s="104" t="s">
        <v>166</v>
      </c>
      <c r="L1098" s="37"/>
    </row>
    <row r="1099" spans="1:12" ht="12" customHeight="1" x14ac:dyDescent="0.35">
      <c r="A1099" s="97">
        <v>6</v>
      </c>
      <c r="B1099" s="89">
        <v>21</v>
      </c>
      <c r="C1099" s="89">
        <v>64</v>
      </c>
      <c r="D1099" s="98">
        <v>2023</v>
      </c>
      <c r="E1099" s="98">
        <v>6</v>
      </c>
      <c r="F1099" s="98">
        <v>12</v>
      </c>
      <c r="G1099" s="98">
        <v>93</v>
      </c>
      <c r="H1099" s="89"/>
      <c r="I1099" s="104" t="s">
        <v>166</v>
      </c>
      <c r="L1099" s="37"/>
    </row>
    <row r="1100" spans="1:12" ht="12" customHeight="1" x14ac:dyDescent="0.35">
      <c r="A1100" s="97">
        <v>6</v>
      </c>
      <c r="B1100" s="89">
        <v>21</v>
      </c>
      <c r="C1100" s="89">
        <v>64</v>
      </c>
      <c r="D1100" s="98">
        <v>2023</v>
      </c>
      <c r="E1100" s="98">
        <v>6</v>
      </c>
      <c r="F1100" s="98">
        <v>13</v>
      </c>
      <c r="G1100" s="98">
        <v>131</v>
      </c>
      <c r="H1100" s="89"/>
      <c r="I1100" s="104" t="s">
        <v>166</v>
      </c>
      <c r="L1100" s="37"/>
    </row>
    <row r="1101" spans="1:12" ht="12" customHeight="1" x14ac:dyDescent="0.35">
      <c r="A1101" s="97">
        <v>6</v>
      </c>
      <c r="B1101" s="89">
        <v>21</v>
      </c>
      <c r="C1101" s="89">
        <v>64</v>
      </c>
      <c r="D1101" s="98">
        <v>2023</v>
      </c>
      <c r="E1101" s="98">
        <v>6</v>
      </c>
      <c r="F1101" s="98">
        <v>14</v>
      </c>
      <c r="G1101" s="98">
        <v>1443</v>
      </c>
      <c r="H1101" s="89"/>
      <c r="I1101" s="104" t="s">
        <v>166</v>
      </c>
      <c r="L1101" s="37"/>
    </row>
    <row r="1102" spans="1:12" ht="12" customHeight="1" x14ac:dyDescent="0.35">
      <c r="A1102" s="97">
        <v>6</v>
      </c>
      <c r="B1102" s="89">
        <v>21</v>
      </c>
      <c r="C1102" s="89">
        <v>64</v>
      </c>
      <c r="D1102" s="98">
        <v>2023</v>
      </c>
      <c r="E1102" s="98">
        <v>6</v>
      </c>
      <c r="F1102" s="98">
        <v>15</v>
      </c>
      <c r="G1102" s="98">
        <v>426</v>
      </c>
      <c r="H1102" s="89"/>
      <c r="I1102" s="104" t="s">
        <v>166</v>
      </c>
      <c r="L1102" s="37"/>
    </row>
    <row r="1103" spans="1:12" ht="12" customHeight="1" x14ac:dyDescent="0.35">
      <c r="A1103" s="97">
        <v>6</v>
      </c>
      <c r="B1103" s="89">
        <v>21</v>
      </c>
      <c r="C1103" s="89">
        <v>64</v>
      </c>
      <c r="D1103" s="98">
        <v>2023</v>
      </c>
      <c r="E1103" s="98">
        <v>6</v>
      </c>
      <c r="F1103" s="98">
        <v>16</v>
      </c>
      <c r="G1103" s="98">
        <v>845</v>
      </c>
      <c r="H1103" s="89"/>
      <c r="I1103" s="104" t="s">
        <v>166</v>
      </c>
      <c r="L1103" s="37"/>
    </row>
    <row r="1104" spans="1:12" ht="12" customHeight="1" x14ac:dyDescent="0.35">
      <c r="A1104" s="97">
        <v>6</v>
      </c>
      <c r="B1104" s="89">
        <v>21</v>
      </c>
      <c r="C1104" s="89">
        <v>64</v>
      </c>
      <c r="D1104" s="98">
        <v>2023</v>
      </c>
      <c r="E1104" s="98">
        <v>6</v>
      </c>
      <c r="F1104" s="98">
        <v>17</v>
      </c>
      <c r="G1104" s="98">
        <v>0</v>
      </c>
      <c r="H1104" s="89"/>
      <c r="I1104" s="104" t="s">
        <v>166</v>
      </c>
      <c r="L1104" s="37"/>
    </row>
    <row r="1105" spans="1:12" ht="12" customHeight="1" x14ac:dyDescent="0.35">
      <c r="A1105" s="97">
        <v>6</v>
      </c>
      <c r="B1105" s="89">
        <v>21</v>
      </c>
      <c r="C1105" s="89">
        <v>64</v>
      </c>
      <c r="D1105" s="98">
        <v>2023</v>
      </c>
      <c r="E1105" s="98">
        <v>6</v>
      </c>
      <c r="F1105" s="98">
        <v>18</v>
      </c>
      <c r="G1105" s="98">
        <v>479</v>
      </c>
      <c r="H1105" s="89"/>
      <c r="I1105" s="104" t="s">
        <v>166</v>
      </c>
      <c r="L1105" s="37"/>
    </row>
    <row r="1106" spans="1:12" ht="12.75" customHeight="1" x14ac:dyDescent="0.35">
      <c r="A1106" s="97">
        <v>6</v>
      </c>
      <c r="B1106" s="89">
        <v>21</v>
      </c>
      <c r="C1106" s="89">
        <v>64</v>
      </c>
      <c r="D1106" s="98">
        <v>2023</v>
      </c>
      <c r="E1106" s="98">
        <v>6</v>
      </c>
      <c r="F1106" s="98">
        <v>19</v>
      </c>
      <c r="G1106" s="98">
        <v>904</v>
      </c>
      <c r="H1106" s="89"/>
      <c r="I1106" s="104" t="s">
        <v>166</v>
      </c>
      <c r="L1106" s="37"/>
    </row>
    <row r="1107" spans="1:12" ht="11.25" customHeight="1" x14ac:dyDescent="0.35">
      <c r="A1107" s="97">
        <v>6</v>
      </c>
      <c r="B1107" s="89">
        <v>21</v>
      </c>
      <c r="C1107" s="89">
        <v>65</v>
      </c>
      <c r="D1107" s="98">
        <v>2023</v>
      </c>
      <c r="E1107" s="98">
        <v>6</v>
      </c>
      <c r="F1107" s="98">
        <v>1</v>
      </c>
      <c r="G1107" s="98">
        <v>2874</v>
      </c>
      <c r="H1107" s="89"/>
      <c r="I1107" s="104" t="s">
        <v>166</v>
      </c>
      <c r="L1107" s="37"/>
    </row>
    <row r="1108" spans="1:12" ht="11.25" customHeight="1" x14ac:dyDescent="0.35">
      <c r="A1108" s="97">
        <v>6</v>
      </c>
      <c r="B1108" s="89">
        <v>21</v>
      </c>
      <c r="C1108" s="89">
        <v>65</v>
      </c>
      <c r="D1108" s="98">
        <v>2023</v>
      </c>
      <c r="E1108" s="98">
        <v>6</v>
      </c>
      <c r="F1108" s="98">
        <v>2</v>
      </c>
      <c r="G1108" s="98">
        <v>1419</v>
      </c>
      <c r="H1108" s="89"/>
      <c r="I1108" s="104" t="s">
        <v>166</v>
      </c>
      <c r="L1108" s="37"/>
    </row>
    <row r="1109" spans="1:12" ht="11.25" customHeight="1" x14ac:dyDescent="0.35">
      <c r="A1109" s="97">
        <v>6</v>
      </c>
      <c r="B1109" s="89">
        <v>21</v>
      </c>
      <c r="C1109" s="89">
        <v>65</v>
      </c>
      <c r="D1109" s="98">
        <v>2023</v>
      </c>
      <c r="E1109" s="98">
        <v>6</v>
      </c>
      <c r="F1109" s="98">
        <v>3</v>
      </c>
      <c r="G1109" s="98">
        <v>887</v>
      </c>
      <c r="H1109" s="89"/>
      <c r="I1109" s="104" t="s">
        <v>166</v>
      </c>
      <c r="L1109" s="37"/>
    </row>
    <row r="1110" spans="1:12" ht="11.25" customHeight="1" x14ac:dyDescent="0.35">
      <c r="A1110" s="97">
        <v>6</v>
      </c>
      <c r="B1110" s="89">
        <v>21</v>
      </c>
      <c r="C1110" s="89">
        <v>65</v>
      </c>
      <c r="D1110" s="98">
        <v>2023</v>
      </c>
      <c r="E1110" s="98">
        <v>6</v>
      </c>
      <c r="F1110" s="98">
        <v>4</v>
      </c>
      <c r="G1110" s="98">
        <v>214</v>
      </c>
      <c r="H1110" s="89"/>
      <c r="I1110" s="104" t="s">
        <v>166</v>
      </c>
      <c r="L1110" s="37"/>
    </row>
    <row r="1111" spans="1:12" ht="11.25" customHeight="1" x14ac:dyDescent="0.35">
      <c r="A1111" s="97">
        <v>6</v>
      </c>
      <c r="B1111" s="89">
        <v>21</v>
      </c>
      <c r="C1111" s="89">
        <v>65</v>
      </c>
      <c r="D1111" s="98">
        <v>2023</v>
      </c>
      <c r="E1111" s="98">
        <v>6</v>
      </c>
      <c r="F1111" s="98">
        <v>5</v>
      </c>
      <c r="G1111" s="98">
        <v>101</v>
      </c>
      <c r="H1111" s="89"/>
      <c r="I1111" s="104" t="s">
        <v>166</v>
      </c>
      <c r="L1111" s="37"/>
    </row>
    <row r="1112" spans="1:12" ht="11.25" customHeight="1" x14ac:dyDescent="0.35">
      <c r="A1112" s="97">
        <v>6</v>
      </c>
      <c r="B1112" s="89">
        <v>21</v>
      </c>
      <c r="C1112" s="89">
        <v>65</v>
      </c>
      <c r="D1112" s="98">
        <v>2023</v>
      </c>
      <c r="E1112" s="98">
        <v>6</v>
      </c>
      <c r="F1112" s="98">
        <v>6</v>
      </c>
      <c r="G1112" s="98">
        <v>162</v>
      </c>
      <c r="H1112" s="89"/>
      <c r="I1112" s="104" t="s">
        <v>166</v>
      </c>
      <c r="L1112" s="37"/>
    </row>
    <row r="1113" spans="1:12" ht="11.25" customHeight="1" x14ac:dyDescent="0.35">
      <c r="A1113" s="97">
        <v>6</v>
      </c>
      <c r="B1113" s="89">
        <v>21</v>
      </c>
      <c r="C1113" s="89">
        <v>65</v>
      </c>
      <c r="D1113" s="98">
        <v>2023</v>
      </c>
      <c r="E1113" s="98">
        <v>6</v>
      </c>
      <c r="F1113" s="98">
        <v>7</v>
      </c>
      <c r="G1113" s="98">
        <v>161</v>
      </c>
      <c r="H1113" s="89"/>
      <c r="I1113" s="104" t="s">
        <v>166</v>
      </c>
      <c r="L1113" s="37"/>
    </row>
    <row r="1114" spans="1:12" ht="11.25" customHeight="1" x14ac:dyDescent="0.35">
      <c r="A1114" s="97">
        <v>6</v>
      </c>
      <c r="B1114" s="89">
        <v>21</v>
      </c>
      <c r="C1114" s="89">
        <v>65</v>
      </c>
      <c r="D1114" s="98">
        <v>2023</v>
      </c>
      <c r="E1114" s="98">
        <v>6</v>
      </c>
      <c r="F1114" s="98">
        <v>8</v>
      </c>
      <c r="G1114" s="98">
        <v>1870</v>
      </c>
      <c r="H1114" s="89"/>
      <c r="I1114" s="104" t="s">
        <v>166</v>
      </c>
      <c r="L1114" s="37"/>
    </row>
    <row r="1115" spans="1:12" ht="11.25" customHeight="1" x14ac:dyDescent="0.35">
      <c r="A1115" s="97">
        <v>6</v>
      </c>
      <c r="B1115" s="89">
        <v>21</v>
      </c>
      <c r="C1115" s="89">
        <v>65</v>
      </c>
      <c r="D1115" s="98">
        <v>2023</v>
      </c>
      <c r="E1115" s="98">
        <v>6</v>
      </c>
      <c r="F1115" s="98">
        <v>9</v>
      </c>
      <c r="G1115" s="98">
        <v>4813</v>
      </c>
      <c r="H1115" s="89"/>
      <c r="I1115" s="104" t="s">
        <v>166</v>
      </c>
      <c r="L1115" s="37"/>
    </row>
    <row r="1116" spans="1:12" ht="11.25" customHeight="1" x14ac:dyDescent="0.35">
      <c r="A1116" s="97">
        <v>6</v>
      </c>
      <c r="B1116" s="89">
        <v>21</v>
      </c>
      <c r="C1116" s="89">
        <v>65</v>
      </c>
      <c r="D1116" s="98">
        <v>2023</v>
      </c>
      <c r="E1116" s="98">
        <v>6</v>
      </c>
      <c r="F1116" s="98">
        <v>10</v>
      </c>
      <c r="G1116" s="98">
        <v>1983</v>
      </c>
      <c r="H1116" s="89"/>
      <c r="I1116" s="104" t="s">
        <v>166</v>
      </c>
      <c r="L1116" s="37"/>
    </row>
    <row r="1117" spans="1:12" ht="11.25" customHeight="1" x14ac:dyDescent="0.35">
      <c r="A1117" s="97">
        <v>6</v>
      </c>
      <c r="B1117" s="89">
        <v>21</v>
      </c>
      <c r="C1117" s="89">
        <v>65</v>
      </c>
      <c r="D1117" s="98">
        <v>2023</v>
      </c>
      <c r="E1117" s="98">
        <v>6</v>
      </c>
      <c r="F1117" s="98">
        <v>11</v>
      </c>
      <c r="G1117" s="98">
        <v>1816</v>
      </c>
      <c r="H1117" s="89"/>
      <c r="I1117" s="104" t="s">
        <v>166</v>
      </c>
      <c r="L1117" s="37"/>
    </row>
    <row r="1118" spans="1:12" ht="11.25" customHeight="1" x14ac:dyDescent="0.35">
      <c r="A1118" s="97">
        <v>6</v>
      </c>
      <c r="B1118" s="89">
        <v>21</v>
      </c>
      <c r="C1118" s="89">
        <v>65</v>
      </c>
      <c r="D1118" s="98">
        <v>2023</v>
      </c>
      <c r="E1118" s="98">
        <v>6</v>
      </c>
      <c r="F1118" s="98">
        <v>12</v>
      </c>
      <c r="G1118" s="98">
        <v>440</v>
      </c>
      <c r="H1118" s="89"/>
      <c r="I1118" s="104" t="s">
        <v>166</v>
      </c>
      <c r="L1118" s="37"/>
    </row>
    <row r="1119" spans="1:12" ht="11.25" customHeight="1" x14ac:dyDescent="0.35">
      <c r="A1119" s="97">
        <v>6</v>
      </c>
      <c r="B1119" s="89">
        <v>21</v>
      </c>
      <c r="C1119" s="89">
        <v>65</v>
      </c>
      <c r="D1119" s="98">
        <v>2023</v>
      </c>
      <c r="E1119" s="98">
        <v>6</v>
      </c>
      <c r="F1119" s="98">
        <v>13</v>
      </c>
      <c r="G1119" s="98">
        <v>829</v>
      </c>
      <c r="H1119" s="89"/>
      <c r="I1119" s="104" t="s">
        <v>166</v>
      </c>
      <c r="L1119" s="37"/>
    </row>
    <row r="1120" spans="1:12" ht="11.25" customHeight="1" x14ac:dyDescent="0.35">
      <c r="A1120" s="97">
        <v>6</v>
      </c>
      <c r="B1120" s="89">
        <v>21</v>
      </c>
      <c r="C1120" s="89">
        <v>65</v>
      </c>
      <c r="D1120" s="98">
        <v>2023</v>
      </c>
      <c r="E1120" s="98">
        <v>6</v>
      </c>
      <c r="F1120" s="98">
        <v>14</v>
      </c>
      <c r="G1120" s="98">
        <v>374</v>
      </c>
      <c r="H1120" s="89"/>
      <c r="I1120" s="104" t="s">
        <v>166</v>
      </c>
      <c r="L1120" s="37"/>
    </row>
    <row r="1121" spans="1:12" ht="11.25" customHeight="1" x14ac:dyDescent="0.35">
      <c r="A1121" s="97">
        <v>6</v>
      </c>
      <c r="B1121" s="89">
        <v>21</v>
      </c>
      <c r="C1121" s="89">
        <v>65</v>
      </c>
      <c r="D1121" s="98">
        <v>2023</v>
      </c>
      <c r="E1121" s="98">
        <v>6</v>
      </c>
      <c r="F1121" s="98">
        <v>15</v>
      </c>
      <c r="G1121" s="98">
        <v>222</v>
      </c>
      <c r="H1121" s="89"/>
      <c r="I1121" s="104" t="s">
        <v>166</v>
      </c>
      <c r="L1121" s="37"/>
    </row>
    <row r="1122" spans="1:12" ht="11.25" customHeight="1" x14ac:dyDescent="0.35">
      <c r="A1122" s="97">
        <v>6</v>
      </c>
      <c r="B1122" s="89">
        <v>21</v>
      </c>
      <c r="C1122" s="89">
        <v>65</v>
      </c>
      <c r="D1122" s="98">
        <v>2023</v>
      </c>
      <c r="E1122" s="98">
        <v>6</v>
      </c>
      <c r="F1122" s="98">
        <v>16</v>
      </c>
      <c r="G1122" s="98">
        <v>1624</v>
      </c>
      <c r="H1122" s="89"/>
      <c r="I1122" s="104" t="s">
        <v>166</v>
      </c>
      <c r="L1122" s="37"/>
    </row>
    <row r="1123" spans="1:12" ht="11.25" customHeight="1" x14ac:dyDescent="0.35">
      <c r="A1123" s="97">
        <v>6</v>
      </c>
      <c r="B1123" s="89">
        <v>21</v>
      </c>
      <c r="C1123" s="89">
        <v>65</v>
      </c>
      <c r="D1123" s="98">
        <v>2023</v>
      </c>
      <c r="E1123" s="98">
        <v>6</v>
      </c>
      <c r="F1123" s="98">
        <v>17</v>
      </c>
      <c r="G1123" s="98">
        <v>0</v>
      </c>
      <c r="H1123" s="89"/>
      <c r="I1123" s="104" t="s">
        <v>166</v>
      </c>
      <c r="L1123" s="37"/>
    </row>
    <row r="1124" spans="1:12" ht="11.25" customHeight="1" x14ac:dyDescent="0.35">
      <c r="A1124" s="97">
        <v>6</v>
      </c>
      <c r="B1124" s="89">
        <v>21</v>
      </c>
      <c r="C1124" s="89">
        <v>65</v>
      </c>
      <c r="D1124" s="98">
        <v>2023</v>
      </c>
      <c r="E1124" s="98">
        <v>6</v>
      </c>
      <c r="F1124" s="98">
        <v>18</v>
      </c>
      <c r="G1124" s="98">
        <v>222</v>
      </c>
      <c r="H1124" s="89"/>
      <c r="I1124" s="104" t="s">
        <v>166</v>
      </c>
      <c r="L1124" s="37"/>
    </row>
    <row r="1125" spans="1:12" ht="12" customHeight="1" x14ac:dyDescent="0.35">
      <c r="A1125" s="97">
        <v>6</v>
      </c>
      <c r="B1125" s="89">
        <v>21</v>
      </c>
      <c r="C1125" s="89">
        <v>65</v>
      </c>
      <c r="D1125" s="98">
        <v>2023</v>
      </c>
      <c r="E1125" s="98">
        <v>6</v>
      </c>
      <c r="F1125" s="98">
        <v>19</v>
      </c>
      <c r="G1125" s="98">
        <v>305</v>
      </c>
      <c r="H1125" s="89"/>
      <c r="I1125" s="104" t="s">
        <v>166</v>
      </c>
      <c r="L1125" s="37"/>
    </row>
    <row r="1126" spans="1:12" x14ac:dyDescent="0.35">
      <c r="A1126" s="97">
        <v>6</v>
      </c>
      <c r="B1126" s="89">
        <v>21</v>
      </c>
      <c r="C1126" s="89">
        <v>66</v>
      </c>
      <c r="D1126" s="98">
        <v>2023</v>
      </c>
      <c r="E1126" s="98">
        <v>12</v>
      </c>
      <c r="F1126" s="98">
        <v>1</v>
      </c>
      <c r="G1126" s="98">
        <f t="shared" ref="G1126:G1144" si="0">+G1069+G1088+G1107</f>
        <v>5398</v>
      </c>
      <c r="H1126" s="89"/>
      <c r="I1126" s="104" t="s">
        <v>166</v>
      </c>
      <c r="L1126" s="37"/>
    </row>
    <row r="1127" spans="1:12" x14ac:dyDescent="0.35">
      <c r="A1127" s="97">
        <v>6</v>
      </c>
      <c r="B1127" s="89">
        <v>21</v>
      </c>
      <c r="C1127" s="89">
        <v>66</v>
      </c>
      <c r="D1127" s="98">
        <v>2023</v>
      </c>
      <c r="E1127" s="98">
        <v>12</v>
      </c>
      <c r="F1127" s="98">
        <v>2</v>
      </c>
      <c r="G1127" s="98">
        <f t="shared" si="0"/>
        <v>1430</v>
      </c>
      <c r="H1127" s="89"/>
      <c r="I1127" s="104" t="s">
        <v>166</v>
      </c>
      <c r="L1127" s="37"/>
    </row>
    <row r="1128" spans="1:12" x14ac:dyDescent="0.35">
      <c r="A1128" s="97">
        <v>6</v>
      </c>
      <c r="B1128" s="89">
        <v>21</v>
      </c>
      <c r="C1128" s="89">
        <v>66</v>
      </c>
      <c r="D1128" s="98">
        <v>2023</v>
      </c>
      <c r="E1128" s="98">
        <v>12</v>
      </c>
      <c r="F1128" s="98">
        <v>3</v>
      </c>
      <c r="G1128" s="98">
        <f t="shared" si="0"/>
        <v>1295</v>
      </c>
      <c r="H1128" s="89"/>
      <c r="I1128" s="104" t="s">
        <v>166</v>
      </c>
      <c r="L1128" s="37"/>
    </row>
    <row r="1129" spans="1:12" x14ac:dyDescent="0.35">
      <c r="A1129" s="97">
        <v>6</v>
      </c>
      <c r="B1129" s="89">
        <v>21</v>
      </c>
      <c r="C1129" s="89">
        <v>66</v>
      </c>
      <c r="D1129" s="98">
        <v>2023</v>
      </c>
      <c r="E1129" s="98">
        <v>12</v>
      </c>
      <c r="F1129" s="98">
        <v>4</v>
      </c>
      <c r="G1129" s="98">
        <f t="shared" si="0"/>
        <v>776</v>
      </c>
      <c r="H1129" s="89"/>
      <c r="I1129" s="104" t="s">
        <v>166</v>
      </c>
      <c r="L1129" s="37"/>
    </row>
    <row r="1130" spans="1:12" x14ac:dyDescent="0.35">
      <c r="A1130" s="97">
        <v>6</v>
      </c>
      <c r="B1130" s="89">
        <v>21</v>
      </c>
      <c r="C1130" s="89">
        <v>66</v>
      </c>
      <c r="D1130" s="98">
        <v>2023</v>
      </c>
      <c r="E1130" s="98">
        <v>12</v>
      </c>
      <c r="F1130" s="98">
        <v>5</v>
      </c>
      <c r="G1130" s="98">
        <f t="shared" si="0"/>
        <v>1874</v>
      </c>
      <c r="H1130" s="89"/>
      <c r="I1130" s="104" t="s">
        <v>166</v>
      </c>
      <c r="L1130" s="37"/>
    </row>
    <row r="1131" spans="1:12" x14ac:dyDescent="0.35">
      <c r="A1131" s="97">
        <v>6</v>
      </c>
      <c r="B1131" s="89">
        <v>21</v>
      </c>
      <c r="C1131" s="89">
        <v>66</v>
      </c>
      <c r="D1131" s="98">
        <v>2023</v>
      </c>
      <c r="E1131" s="98">
        <v>12</v>
      </c>
      <c r="F1131" s="98">
        <v>6</v>
      </c>
      <c r="G1131" s="98">
        <f t="shared" si="0"/>
        <v>187</v>
      </c>
      <c r="H1131" s="89"/>
      <c r="I1131" s="104" t="s">
        <v>166</v>
      </c>
      <c r="L1131" s="37"/>
    </row>
    <row r="1132" spans="1:12" x14ac:dyDescent="0.35">
      <c r="A1132" s="97">
        <v>6</v>
      </c>
      <c r="B1132" s="89">
        <v>21</v>
      </c>
      <c r="C1132" s="89">
        <v>66</v>
      </c>
      <c r="D1132" s="98">
        <v>2023</v>
      </c>
      <c r="E1132" s="98">
        <v>12</v>
      </c>
      <c r="F1132" s="98">
        <v>7</v>
      </c>
      <c r="G1132" s="98">
        <f t="shared" si="0"/>
        <v>1168</v>
      </c>
      <c r="H1132" s="89"/>
      <c r="I1132" s="104" t="s">
        <v>166</v>
      </c>
      <c r="L1132" s="37"/>
    </row>
    <row r="1133" spans="1:12" x14ac:dyDescent="0.35">
      <c r="A1133" s="97">
        <v>6</v>
      </c>
      <c r="B1133" s="89">
        <v>21</v>
      </c>
      <c r="C1133" s="89">
        <v>66</v>
      </c>
      <c r="D1133" s="98">
        <v>2023</v>
      </c>
      <c r="E1133" s="98">
        <v>12</v>
      </c>
      <c r="F1133" s="98">
        <v>8</v>
      </c>
      <c r="G1133" s="98">
        <f t="shared" si="0"/>
        <v>5230</v>
      </c>
      <c r="H1133" s="89"/>
      <c r="I1133" s="104" t="s">
        <v>166</v>
      </c>
      <c r="L1133" s="37"/>
    </row>
    <row r="1134" spans="1:12" x14ac:dyDescent="0.35">
      <c r="A1134" s="97">
        <v>6</v>
      </c>
      <c r="B1134" s="89">
        <v>21</v>
      </c>
      <c r="C1134" s="89">
        <v>66</v>
      </c>
      <c r="D1134" s="98">
        <v>2023</v>
      </c>
      <c r="E1134" s="98">
        <v>12</v>
      </c>
      <c r="F1134" s="98">
        <v>9</v>
      </c>
      <c r="G1134" s="98">
        <f t="shared" si="0"/>
        <v>10314</v>
      </c>
      <c r="H1134" s="89"/>
      <c r="I1134" s="104" t="s">
        <v>166</v>
      </c>
      <c r="L1134" s="37"/>
    </row>
    <row r="1135" spans="1:12" x14ac:dyDescent="0.35">
      <c r="A1135" s="97">
        <v>6</v>
      </c>
      <c r="B1135" s="89">
        <v>21</v>
      </c>
      <c r="C1135" s="89">
        <v>66</v>
      </c>
      <c r="D1135" s="98">
        <v>2023</v>
      </c>
      <c r="E1135" s="98">
        <v>12</v>
      </c>
      <c r="F1135" s="98">
        <v>10</v>
      </c>
      <c r="G1135" s="98">
        <f t="shared" si="0"/>
        <v>2090</v>
      </c>
      <c r="H1135" s="89"/>
      <c r="I1135" s="104" t="s">
        <v>166</v>
      </c>
      <c r="L1135" s="37"/>
    </row>
    <row r="1136" spans="1:12" x14ac:dyDescent="0.35">
      <c r="A1136" s="97">
        <v>6</v>
      </c>
      <c r="B1136" s="89">
        <v>21</v>
      </c>
      <c r="C1136" s="89">
        <v>66</v>
      </c>
      <c r="D1136" s="98">
        <v>2023</v>
      </c>
      <c r="E1136" s="98">
        <v>12</v>
      </c>
      <c r="F1136" s="98">
        <v>11</v>
      </c>
      <c r="G1136" s="98">
        <f t="shared" si="0"/>
        <v>4612</v>
      </c>
      <c r="H1136" s="89"/>
      <c r="I1136" s="104" t="s">
        <v>166</v>
      </c>
      <c r="L1136" s="37"/>
    </row>
    <row r="1137" spans="1:12" x14ac:dyDescent="0.35">
      <c r="A1137" s="97">
        <v>6</v>
      </c>
      <c r="B1137" s="89">
        <v>21</v>
      </c>
      <c r="C1137" s="89">
        <v>66</v>
      </c>
      <c r="D1137" s="98">
        <v>2023</v>
      </c>
      <c r="E1137" s="98">
        <v>12</v>
      </c>
      <c r="F1137" s="98">
        <v>12</v>
      </c>
      <c r="G1137" s="98">
        <f t="shared" si="0"/>
        <v>533</v>
      </c>
      <c r="H1137" s="89"/>
      <c r="I1137" s="104" t="s">
        <v>166</v>
      </c>
      <c r="L1137" s="37"/>
    </row>
    <row r="1138" spans="1:12" x14ac:dyDescent="0.35">
      <c r="A1138" s="97">
        <v>6</v>
      </c>
      <c r="B1138" s="89">
        <v>21</v>
      </c>
      <c r="C1138" s="89">
        <v>66</v>
      </c>
      <c r="D1138" s="98">
        <v>2023</v>
      </c>
      <c r="E1138" s="98">
        <v>12</v>
      </c>
      <c r="F1138" s="98">
        <v>13</v>
      </c>
      <c r="G1138" s="98">
        <f t="shared" si="0"/>
        <v>960</v>
      </c>
      <c r="H1138" s="89"/>
      <c r="I1138" s="104" t="s">
        <v>166</v>
      </c>
      <c r="L1138" s="37"/>
    </row>
    <row r="1139" spans="1:12" x14ac:dyDescent="0.35">
      <c r="A1139" s="97">
        <v>6</v>
      </c>
      <c r="B1139" s="89">
        <v>21</v>
      </c>
      <c r="C1139" s="89">
        <v>66</v>
      </c>
      <c r="D1139" s="98">
        <v>2023</v>
      </c>
      <c r="E1139" s="98">
        <v>12</v>
      </c>
      <c r="F1139" s="98">
        <v>14</v>
      </c>
      <c r="G1139" s="98">
        <f t="shared" si="0"/>
        <v>2087</v>
      </c>
      <c r="H1139" s="89"/>
      <c r="I1139" s="104" t="s">
        <v>166</v>
      </c>
      <c r="L1139" s="37"/>
    </row>
    <row r="1140" spans="1:12" x14ac:dyDescent="0.35">
      <c r="A1140" s="97">
        <v>6</v>
      </c>
      <c r="B1140" s="89">
        <v>21</v>
      </c>
      <c r="C1140" s="89">
        <v>66</v>
      </c>
      <c r="D1140" s="98">
        <v>2023</v>
      </c>
      <c r="E1140" s="98">
        <v>12</v>
      </c>
      <c r="F1140" s="98">
        <v>15</v>
      </c>
      <c r="G1140" s="98">
        <f t="shared" si="0"/>
        <v>648</v>
      </c>
      <c r="H1140" s="89"/>
      <c r="I1140" s="104" t="s">
        <v>166</v>
      </c>
      <c r="L1140" s="37"/>
    </row>
    <row r="1141" spans="1:12" x14ac:dyDescent="0.35">
      <c r="A1141" s="97">
        <v>6</v>
      </c>
      <c r="B1141" s="89">
        <v>21</v>
      </c>
      <c r="C1141" s="89">
        <v>66</v>
      </c>
      <c r="D1141" s="98">
        <v>2023</v>
      </c>
      <c r="E1141" s="98">
        <v>12</v>
      </c>
      <c r="F1141" s="98">
        <v>16</v>
      </c>
      <c r="G1141" s="98">
        <f t="shared" si="0"/>
        <v>2469</v>
      </c>
      <c r="H1141" s="89"/>
      <c r="I1141" s="104" t="s">
        <v>166</v>
      </c>
      <c r="L1141" s="37"/>
    </row>
    <row r="1142" spans="1:12" x14ac:dyDescent="0.35">
      <c r="A1142" s="97">
        <v>6</v>
      </c>
      <c r="B1142" s="89">
        <v>21</v>
      </c>
      <c r="C1142" s="89">
        <v>66</v>
      </c>
      <c r="D1142" s="98">
        <v>2023</v>
      </c>
      <c r="E1142" s="98">
        <v>12</v>
      </c>
      <c r="F1142" s="98">
        <v>17</v>
      </c>
      <c r="G1142" s="98">
        <f t="shared" si="0"/>
        <v>0</v>
      </c>
      <c r="H1142" s="89"/>
      <c r="I1142" s="104" t="s">
        <v>166</v>
      </c>
      <c r="L1142" s="37"/>
    </row>
    <row r="1143" spans="1:12" x14ac:dyDescent="0.35">
      <c r="A1143" s="97">
        <v>6</v>
      </c>
      <c r="B1143" s="89">
        <v>21</v>
      </c>
      <c r="C1143" s="89">
        <v>66</v>
      </c>
      <c r="D1143" s="98">
        <v>2023</v>
      </c>
      <c r="E1143" s="98">
        <v>12</v>
      </c>
      <c r="F1143" s="98">
        <v>18</v>
      </c>
      <c r="G1143" s="98">
        <f t="shared" si="0"/>
        <v>708</v>
      </c>
      <c r="H1143" s="89"/>
      <c r="I1143" s="104" t="s">
        <v>166</v>
      </c>
      <c r="L1143" s="37"/>
    </row>
    <row r="1144" spans="1:12" x14ac:dyDescent="0.35">
      <c r="A1144" s="97">
        <v>6</v>
      </c>
      <c r="B1144" s="89">
        <v>21</v>
      </c>
      <c r="C1144" s="89">
        <v>66</v>
      </c>
      <c r="D1144" s="98">
        <v>2023</v>
      </c>
      <c r="E1144" s="98">
        <v>12</v>
      </c>
      <c r="F1144" s="98">
        <v>19</v>
      </c>
      <c r="G1144" s="98">
        <f t="shared" si="0"/>
        <v>1548</v>
      </c>
      <c r="H1144" s="89"/>
      <c r="I1144" s="104" t="s">
        <v>166</v>
      </c>
      <c r="L1144" s="37"/>
    </row>
    <row r="1145" spans="1:12" x14ac:dyDescent="0.35">
      <c r="A1145" s="97">
        <v>6</v>
      </c>
      <c r="B1145" s="89">
        <v>22</v>
      </c>
      <c r="C1145" s="89">
        <v>67</v>
      </c>
      <c r="D1145" s="98">
        <v>2023</v>
      </c>
      <c r="E1145" s="98">
        <v>6</v>
      </c>
      <c r="F1145" s="108">
        <v>1</v>
      </c>
      <c r="G1145" s="98">
        <v>11</v>
      </c>
      <c r="H1145" s="89"/>
      <c r="I1145" s="63" t="s">
        <v>134</v>
      </c>
      <c r="L1145" s="37"/>
    </row>
    <row r="1146" spans="1:12" x14ac:dyDescent="0.35">
      <c r="A1146" s="97">
        <v>6</v>
      </c>
      <c r="B1146" s="89">
        <v>22</v>
      </c>
      <c r="C1146" s="89">
        <v>67</v>
      </c>
      <c r="D1146" s="98">
        <v>2023</v>
      </c>
      <c r="E1146" s="98">
        <v>6</v>
      </c>
      <c r="F1146" s="108">
        <v>3</v>
      </c>
      <c r="G1146" s="98">
        <v>1</v>
      </c>
      <c r="H1146" s="89"/>
      <c r="I1146" s="63" t="s">
        <v>134</v>
      </c>
      <c r="L1146" s="37"/>
    </row>
    <row r="1147" spans="1:12" x14ac:dyDescent="0.35">
      <c r="A1147" s="97">
        <v>6</v>
      </c>
      <c r="B1147" s="89">
        <v>22</v>
      </c>
      <c r="C1147" s="89">
        <v>67</v>
      </c>
      <c r="D1147" s="98">
        <v>2023</v>
      </c>
      <c r="E1147" s="98">
        <v>6</v>
      </c>
      <c r="F1147" s="108">
        <v>4</v>
      </c>
      <c r="G1147" s="98">
        <v>5</v>
      </c>
      <c r="H1147" s="89"/>
      <c r="I1147" s="63" t="s">
        <v>134</v>
      </c>
      <c r="L1147" s="37"/>
    </row>
    <row r="1148" spans="1:12" x14ac:dyDescent="0.35">
      <c r="A1148" s="97">
        <v>6</v>
      </c>
      <c r="B1148" s="89">
        <v>22</v>
      </c>
      <c r="C1148" s="89">
        <v>67</v>
      </c>
      <c r="D1148" s="98">
        <v>2023</v>
      </c>
      <c r="E1148" s="98">
        <v>6</v>
      </c>
      <c r="F1148" s="108">
        <v>5</v>
      </c>
      <c r="G1148" s="98">
        <v>9</v>
      </c>
      <c r="H1148" s="89"/>
      <c r="I1148" s="63" t="s">
        <v>134</v>
      </c>
      <c r="L1148" s="37"/>
    </row>
    <row r="1149" spans="1:12" x14ac:dyDescent="0.35">
      <c r="A1149" s="97">
        <v>6</v>
      </c>
      <c r="B1149" s="89">
        <v>22</v>
      </c>
      <c r="C1149" s="89">
        <v>67</v>
      </c>
      <c r="D1149" s="98">
        <v>2023</v>
      </c>
      <c r="E1149" s="98">
        <v>6</v>
      </c>
      <c r="F1149" s="108">
        <v>6</v>
      </c>
      <c r="G1149" s="98">
        <v>1</v>
      </c>
      <c r="H1149" s="89"/>
      <c r="I1149" s="63" t="s">
        <v>134</v>
      </c>
      <c r="L1149" s="37"/>
    </row>
    <row r="1150" spans="1:12" x14ac:dyDescent="0.35">
      <c r="A1150" s="97">
        <v>6</v>
      </c>
      <c r="B1150" s="89">
        <v>22</v>
      </c>
      <c r="C1150" s="89">
        <v>67</v>
      </c>
      <c r="D1150" s="98">
        <v>2023</v>
      </c>
      <c r="E1150" s="98">
        <v>6</v>
      </c>
      <c r="F1150" s="108">
        <v>7</v>
      </c>
      <c r="G1150" s="98">
        <v>1</v>
      </c>
      <c r="H1150" s="89"/>
      <c r="I1150" s="63" t="s">
        <v>134</v>
      </c>
      <c r="L1150" s="37"/>
    </row>
    <row r="1151" spans="1:12" x14ac:dyDescent="0.35">
      <c r="A1151" s="97">
        <v>6</v>
      </c>
      <c r="B1151" s="89">
        <v>22</v>
      </c>
      <c r="C1151" s="89">
        <v>67</v>
      </c>
      <c r="D1151" s="98">
        <v>2023</v>
      </c>
      <c r="E1151" s="98">
        <v>6</v>
      </c>
      <c r="F1151" s="108">
        <v>9</v>
      </c>
      <c r="G1151" s="98">
        <v>5</v>
      </c>
      <c r="H1151" s="89"/>
      <c r="I1151" s="63" t="s">
        <v>134</v>
      </c>
      <c r="L1151" s="37"/>
    </row>
    <row r="1152" spans="1:12" x14ac:dyDescent="0.35">
      <c r="A1152" s="97">
        <v>6</v>
      </c>
      <c r="B1152" s="89">
        <v>22</v>
      </c>
      <c r="C1152" s="89">
        <v>67</v>
      </c>
      <c r="D1152" s="98">
        <v>2023</v>
      </c>
      <c r="E1152" s="98">
        <v>6</v>
      </c>
      <c r="F1152" s="108">
        <v>10</v>
      </c>
      <c r="G1152" s="98">
        <v>1</v>
      </c>
      <c r="H1152" s="89"/>
      <c r="I1152" s="63" t="s">
        <v>134</v>
      </c>
      <c r="L1152" s="37"/>
    </row>
    <row r="1153" spans="1:12" x14ac:dyDescent="0.35">
      <c r="A1153" s="97">
        <v>6</v>
      </c>
      <c r="B1153" s="89">
        <v>22</v>
      </c>
      <c r="C1153" s="89">
        <v>67</v>
      </c>
      <c r="D1153" s="98">
        <v>2023</v>
      </c>
      <c r="E1153" s="98">
        <v>6</v>
      </c>
      <c r="F1153" s="108">
        <v>11</v>
      </c>
      <c r="G1153" s="98">
        <v>13</v>
      </c>
      <c r="H1153" s="89"/>
      <c r="I1153" s="63" t="s">
        <v>134</v>
      </c>
      <c r="L1153" s="37"/>
    </row>
    <row r="1154" spans="1:12" x14ac:dyDescent="0.35">
      <c r="A1154" s="97">
        <v>6</v>
      </c>
      <c r="B1154" s="89">
        <v>22</v>
      </c>
      <c r="C1154" s="89">
        <v>67</v>
      </c>
      <c r="D1154" s="98">
        <v>2023</v>
      </c>
      <c r="E1154" s="98">
        <v>6</v>
      </c>
      <c r="F1154" s="108">
        <v>18</v>
      </c>
      <c r="G1154" s="98">
        <v>1</v>
      </c>
      <c r="H1154" s="89"/>
      <c r="I1154" s="63" t="s">
        <v>134</v>
      </c>
      <c r="L1154" s="37"/>
    </row>
    <row r="1155" spans="1:12" x14ac:dyDescent="0.35">
      <c r="A1155" s="97">
        <v>6</v>
      </c>
      <c r="B1155" s="89">
        <v>22</v>
      </c>
      <c r="C1155" s="89">
        <v>67</v>
      </c>
      <c r="D1155" s="98">
        <v>2023</v>
      </c>
      <c r="E1155" s="98">
        <v>6</v>
      </c>
      <c r="F1155" s="108">
        <v>19</v>
      </c>
      <c r="G1155" s="98">
        <v>8</v>
      </c>
      <c r="H1155" s="89"/>
      <c r="I1155" s="63"/>
      <c r="L1155" s="37"/>
    </row>
    <row r="1156" spans="1:12" x14ac:dyDescent="0.35">
      <c r="A1156" s="97">
        <v>6</v>
      </c>
      <c r="B1156" s="89">
        <v>22</v>
      </c>
      <c r="C1156" s="89">
        <v>68</v>
      </c>
      <c r="D1156" s="98">
        <v>2023</v>
      </c>
      <c r="E1156" s="98">
        <v>6</v>
      </c>
      <c r="F1156" s="108">
        <v>1</v>
      </c>
      <c r="G1156" s="98">
        <v>244.45135629560195</v>
      </c>
      <c r="H1156" s="89"/>
      <c r="I1156" s="63" t="s">
        <v>134</v>
      </c>
      <c r="L1156" s="37"/>
    </row>
    <row r="1157" spans="1:12" x14ac:dyDescent="0.35">
      <c r="A1157" s="97">
        <v>6</v>
      </c>
      <c r="B1157" s="89">
        <v>22</v>
      </c>
      <c r="C1157" s="89">
        <v>68</v>
      </c>
      <c r="D1157" s="98">
        <v>2023</v>
      </c>
      <c r="E1157" s="98">
        <v>6</v>
      </c>
      <c r="F1157" s="108">
        <v>3</v>
      </c>
      <c r="G1157" s="98">
        <v>16.946620011687489</v>
      </c>
      <c r="H1157" s="89"/>
      <c r="I1157" s="63" t="s">
        <v>134</v>
      </c>
      <c r="L1157" s="37"/>
    </row>
    <row r="1158" spans="1:12" x14ac:dyDescent="0.35">
      <c r="A1158" s="97">
        <v>6</v>
      </c>
      <c r="B1158" s="89">
        <v>22</v>
      </c>
      <c r="C1158" s="89">
        <v>68</v>
      </c>
      <c r="D1158" s="98">
        <v>2023</v>
      </c>
      <c r="E1158" s="98">
        <v>6</v>
      </c>
      <c r="F1158" s="108">
        <v>4</v>
      </c>
      <c r="G1158" s="98">
        <v>101.68319230142791</v>
      </c>
      <c r="H1158" s="89"/>
      <c r="I1158" s="63" t="s">
        <v>134</v>
      </c>
      <c r="L1158" s="37"/>
    </row>
    <row r="1159" spans="1:12" x14ac:dyDescent="0.35">
      <c r="A1159" s="97">
        <v>6</v>
      </c>
      <c r="B1159" s="89">
        <v>22</v>
      </c>
      <c r="C1159" s="89">
        <v>68</v>
      </c>
      <c r="D1159" s="98">
        <v>2023</v>
      </c>
      <c r="E1159" s="98">
        <v>6</v>
      </c>
      <c r="F1159" s="108">
        <v>5</v>
      </c>
      <c r="G1159" s="98">
        <v>312.58088607852068</v>
      </c>
      <c r="H1159" s="89"/>
      <c r="I1159" s="63" t="s">
        <v>134</v>
      </c>
      <c r="L1159" s="37"/>
    </row>
    <row r="1160" spans="1:12" x14ac:dyDescent="0.35">
      <c r="A1160" s="97">
        <v>6</v>
      </c>
      <c r="B1160" s="89">
        <v>22</v>
      </c>
      <c r="C1160" s="89">
        <v>68</v>
      </c>
      <c r="D1160" s="98">
        <v>2023</v>
      </c>
      <c r="E1160" s="98">
        <v>6</v>
      </c>
      <c r="F1160" s="108">
        <v>6</v>
      </c>
      <c r="G1160" s="98">
        <v>146.75701491253417</v>
      </c>
      <c r="H1160" s="89"/>
      <c r="I1160" s="63" t="s">
        <v>134</v>
      </c>
      <c r="L1160" s="37"/>
    </row>
    <row r="1161" spans="1:12" x14ac:dyDescent="0.35">
      <c r="A1161" s="97">
        <v>6</v>
      </c>
      <c r="B1161" s="89">
        <v>22</v>
      </c>
      <c r="C1161" s="89">
        <v>68</v>
      </c>
      <c r="D1161" s="98">
        <v>2023</v>
      </c>
      <c r="E1161" s="98">
        <v>6</v>
      </c>
      <c r="F1161" s="108">
        <v>7</v>
      </c>
      <c r="G1161" s="98">
        <v>23.565965770794271</v>
      </c>
      <c r="H1161" s="89"/>
      <c r="I1161" s="63" t="s">
        <v>134</v>
      </c>
      <c r="L1161" s="37"/>
    </row>
    <row r="1162" spans="1:12" x14ac:dyDescent="0.35">
      <c r="A1162" s="97">
        <v>6</v>
      </c>
      <c r="B1162" s="89">
        <v>22</v>
      </c>
      <c r="C1162" s="89">
        <v>68</v>
      </c>
      <c r="D1162" s="98">
        <v>2023</v>
      </c>
      <c r="E1162" s="98">
        <v>6</v>
      </c>
      <c r="F1162" s="108">
        <v>9</v>
      </c>
      <c r="G1162" s="98">
        <v>161.804663675623</v>
      </c>
      <c r="H1162" s="89"/>
      <c r="I1162" s="63" t="s">
        <v>134</v>
      </c>
      <c r="L1162" s="37"/>
    </row>
    <row r="1163" spans="1:12" x14ac:dyDescent="0.35">
      <c r="A1163" s="97">
        <v>6</v>
      </c>
      <c r="B1163" s="89">
        <v>22</v>
      </c>
      <c r="C1163" s="89">
        <v>68</v>
      </c>
      <c r="D1163" s="98">
        <v>2023</v>
      </c>
      <c r="E1163" s="98">
        <v>6</v>
      </c>
      <c r="F1163" s="108">
        <v>10</v>
      </c>
      <c r="G1163" s="98">
        <v>122.95476519264275</v>
      </c>
      <c r="H1163" s="89"/>
      <c r="I1163" s="63" t="s">
        <v>134</v>
      </c>
      <c r="L1163" s="37"/>
    </row>
    <row r="1164" spans="1:12" x14ac:dyDescent="0.35">
      <c r="A1164" s="97">
        <v>6</v>
      </c>
      <c r="B1164" s="89">
        <v>22</v>
      </c>
      <c r="C1164" s="89">
        <v>68</v>
      </c>
      <c r="D1164" s="98">
        <v>2023</v>
      </c>
      <c r="E1164" s="98">
        <v>6</v>
      </c>
      <c r="F1164" s="108">
        <v>11</v>
      </c>
      <c r="G1164" s="98">
        <v>432.46423614110773</v>
      </c>
      <c r="H1164" s="89"/>
      <c r="I1164" s="63" t="s">
        <v>134</v>
      </c>
      <c r="L1164" s="37"/>
    </row>
    <row r="1165" spans="1:12" x14ac:dyDescent="0.35">
      <c r="A1165" s="97">
        <v>6</v>
      </c>
      <c r="B1165" s="89">
        <v>22</v>
      </c>
      <c r="C1165" s="89">
        <v>68</v>
      </c>
      <c r="D1165" s="98">
        <v>2023</v>
      </c>
      <c r="E1165" s="98">
        <v>6</v>
      </c>
      <c r="F1165" s="108">
        <v>18</v>
      </c>
      <c r="G1165" s="98">
        <v>10.645218330106596</v>
      </c>
      <c r="H1165" s="89"/>
      <c r="I1165" s="63" t="s">
        <v>134</v>
      </c>
      <c r="L1165" s="37"/>
    </row>
    <row r="1166" spans="1:12" x14ac:dyDescent="0.35">
      <c r="A1166" s="97">
        <v>6</v>
      </c>
      <c r="B1166" s="89">
        <v>22</v>
      </c>
      <c r="C1166" s="89">
        <v>68</v>
      </c>
      <c r="D1166" s="98">
        <v>2023</v>
      </c>
      <c r="E1166" s="98">
        <v>6</v>
      </c>
      <c r="F1166" s="108">
        <v>19</v>
      </c>
      <c r="G1166" s="98">
        <v>575.32183747703971</v>
      </c>
      <c r="H1166" s="89"/>
      <c r="I1166" s="63"/>
      <c r="L1166" s="37"/>
    </row>
    <row r="1167" spans="1:12" x14ac:dyDescent="0.35">
      <c r="A1167" s="97">
        <v>6</v>
      </c>
      <c r="B1167" s="89">
        <v>22</v>
      </c>
      <c r="C1167" s="89">
        <v>69</v>
      </c>
      <c r="D1167" s="98">
        <v>2023</v>
      </c>
      <c r="E1167" s="98">
        <v>6</v>
      </c>
      <c r="F1167" s="98">
        <v>1</v>
      </c>
      <c r="G1167" s="98">
        <v>7</v>
      </c>
      <c r="H1167" s="89"/>
      <c r="I1167" s="63" t="s">
        <v>134</v>
      </c>
      <c r="L1167" s="37"/>
    </row>
    <row r="1168" spans="1:12" x14ac:dyDescent="0.35">
      <c r="A1168" s="97">
        <v>6</v>
      </c>
      <c r="B1168" s="89">
        <v>22</v>
      </c>
      <c r="C1168" s="89">
        <v>69</v>
      </c>
      <c r="D1168" s="98">
        <v>2023</v>
      </c>
      <c r="E1168" s="98">
        <v>6</v>
      </c>
      <c r="F1168" s="98">
        <v>2</v>
      </c>
      <c r="G1168" s="98">
        <v>1</v>
      </c>
      <c r="H1168" s="89"/>
      <c r="I1168" s="63" t="s">
        <v>134</v>
      </c>
      <c r="L1168" s="37"/>
    </row>
    <row r="1169" spans="1:12" x14ac:dyDescent="0.35">
      <c r="A1169" s="97">
        <v>6</v>
      </c>
      <c r="B1169" s="89">
        <v>22</v>
      </c>
      <c r="C1169" s="89">
        <v>69</v>
      </c>
      <c r="D1169" s="98">
        <v>2023</v>
      </c>
      <c r="E1169" s="98">
        <v>6</v>
      </c>
      <c r="F1169" s="98">
        <v>3</v>
      </c>
      <c r="G1169" s="98">
        <v>3</v>
      </c>
      <c r="H1169" s="89"/>
      <c r="I1169" s="63" t="s">
        <v>134</v>
      </c>
      <c r="L1169" s="37"/>
    </row>
    <row r="1170" spans="1:12" x14ac:dyDescent="0.35">
      <c r="A1170" s="97">
        <v>6</v>
      </c>
      <c r="B1170" s="89">
        <v>22</v>
      </c>
      <c r="C1170" s="89">
        <v>69</v>
      </c>
      <c r="D1170" s="98">
        <v>2023</v>
      </c>
      <c r="E1170" s="98">
        <v>6</v>
      </c>
      <c r="F1170" s="98">
        <v>4</v>
      </c>
      <c r="G1170" s="98">
        <v>1</v>
      </c>
      <c r="H1170" s="89"/>
      <c r="I1170" s="63" t="s">
        <v>134</v>
      </c>
      <c r="L1170" s="37"/>
    </row>
    <row r="1171" spans="1:12" x14ac:dyDescent="0.35">
      <c r="A1171" s="97">
        <v>6</v>
      </c>
      <c r="B1171" s="89">
        <v>22</v>
      </c>
      <c r="C1171" s="89">
        <v>69</v>
      </c>
      <c r="D1171" s="98">
        <v>2023</v>
      </c>
      <c r="E1171" s="98">
        <v>6</v>
      </c>
      <c r="F1171" s="98">
        <v>5</v>
      </c>
      <c r="G1171" s="98">
        <v>1</v>
      </c>
      <c r="H1171" s="89"/>
      <c r="I1171" s="63" t="s">
        <v>134</v>
      </c>
      <c r="L1171" s="37"/>
    </row>
    <row r="1172" spans="1:12" x14ac:dyDescent="0.35">
      <c r="A1172" s="97">
        <v>6</v>
      </c>
      <c r="B1172" s="89">
        <v>22</v>
      </c>
      <c r="C1172" s="89">
        <v>69</v>
      </c>
      <c r="D1172" s="98">
        <v>2023</v>
      </c>
      <c r="E1172" s="98">
        <v>6</v>
      </c>
      <c r="F1172" s="98">
        <v>8</v>
      </c>
      <c r="G1172" s="98">
        <v>2</v>
      </c>
      <c r="H1172" s="89"/>
      <c r="I1172" s="63" t="s">
        <v>134</v>
      </c>
      <c r="L1172" s="37"/>
    </row>
    <row r="1173" spans="1:12" x14ac:dyDescent="0.35">
      <c r="A1173" s="97">
        <v>6</v>
      </c>
      <c r="B1173" s="89">
        <v>22</v>
      </c>
      <c r="C1173" s="89">
        <v>69</v>
      </c>
      <c r="D1173" s="98">
        <v>2023</v>
      </c>
      <c r="E1173" s="98">
        <v>6</v>
      </c>
      <c r="F1173" s="98">
        <v>9</v>
      </c>
      <c r="G1173" s="98">
        <v>1</v>
      </c>
      <c r="H1173" s="89"/>
      <c r="I1173" s="63" t="s">
        <v>134</v>
      </c>
      <c r="L1173" s="37"/>
    </row>
    <row r="1174" spans="1:12" x14ac:dyDescent="0.35">
      <c r="A1174" s="97">
        <v>6</v>
      </c>
      <c r="B1174" s="89">
        <v>22</v>
      </c>
      <c r="C1174" s="89">
        <v>69</v>
      </c>
      <c r="D1174" s="98">
        <v>2023</v>
      </c>
      <c r="E1174" s="98">
        <v>6</v>
      </c>
      <c r="F1174" s="98">
        <v>10</v>
      </c>
      <c r="G1174" s="98">
        <v>1</v>
      </c>
      <c r="H1174" s="89"/>
      <c r="I1174" s="63" t="s">
        <v>134</v>
      </c>
      <c r="L1174" s="37"/>
    </row>
    <row r="1175" spans="1:12" x14ac:dyDescent="0.35">
      <c r="A1175" s="97">
        <v>6</v>
      </c>
      <c r="B1175" s="89">
        <v>22</v>
      </c>
      <c r="C1175" s="89">
        <v>69</v>
      </c>
      <c r="D1175" s="98">
        <v>2023</v>
      </c>
      <c r="E1175" s="98">
        <v>6</v>
      </c>
      <c r="F1175" s="98">
        <v>11</v>
      </c>
      <c r="G1175" s="98">
        <v>6</v>
      </c>
      <c r="H1175" s="89"/>
      <c r="I1175" s="63" t="s">
        <v>134</v>
      </c>
      <c r="L1175" s="37"/>
    </row>
    <row r="1176" spans="1:12" x14ac:dyDescent="0.35">
      <c r="A1176" s="97">
        <v>6</v>
      </c>
      <c r="B1176" s="89">
        <v>22</v>
      </c>
      <c r="C1176" s="89">
        <v>69</v>
      </c>
      <c r="D1176" s="98">
        <v>2023</v>
      </c>
      <c r="E1176" s="98">
        <v>6</v>
      </c>
      <c r="F1176" s="98">
        <v>13</v>
      </c>
      <c r="G1176" s="98">
        <v>3</v>
      </c>
      <c r="H1176" s="89"/>
      <c r="I1176" s="63" t="s">
        <v>134</v>
      </c>
      <c r="L1176" s="37"/>
    </row>
    <row r="1177" spans="1:12" x14ac:dyDescent="0.35">
      <c r="A1177" s="97">
        <v>6</v>
      </c>
      <c r="B1177" s="89">
        <v>22</v>
      </c>
      <c r="C1177" s="89">
        <v>69</v>
      </c>
      <c r="D1177" s="98">
        <v>2023</v>
      </c>
      <c r="E1177" s="98">
        <v>6</v>
      </c>
      <c r="F1177" s="98">
        <v>14</v>
      </c>
      <c r="G1177" s="98">
        <v>1</v>
      </c>
      <c r="H1177" s="89"/>
      <c r="I1177" s="63" t="s">
        <v>134</v>
      </c>
      <c r="L1177" s="37"/>
    </row>
    <row r="1178" spans="1:12" x14ac:dyDescent="0.35">
      <c r="A1178" s="97">
        <v>6</v>
      </c>
      <c r="B1178" s="89">
        <v>22</v>
      </c>
      <c r="C1178" s="89">
        <v>69</v>
      </c>
      <c r="D1178" s="98">
        <v>2023</v>
      </c>
      <c r="E1178" s="98">
        <v>6</v>
      </c>
      <c r="F1178" s="98">
        <v>16</v>
      </c>
      <c r="G1178" s="98">
        <v>10</v>
      </c>
      <c r="H1178" s="89"/>
      <c r="I1178" s="63" t="s">
        <v>134</v>
      </c>
      <c r="L1178" s="37"/>
    </row>
    <row r="1179" spans="1:12" x14ac:dyDescent="0.35">
      <c r="A1179" s="97">
        <v>6</v>
      </c>
      <c r="B1179" s="89">
        <v>22</v>
      </c>
      <c r="C1179" s="89">
        <v>69</v>
      </c>
      <c r="D1179" s="98">
        <v>2023</v>
      </c>
      <c r="E1179" s="98">
        <v>6</v>
      </c>
      <c r="F1179" s="98">
        <v>18</v>
      </c>
      <c r="G1179" s="98">
        <v>2</v>
      </c>
      <c r="H1179" s="89"/>
      <c r="I1179" s="63"/>
      <c r="L1179" s="37"/>
    </row>
    <row r="1180" spans="1:12" x14ac:dyDescent="0.35">
      <c r="A1180" s="97">
        <v>6</v>
      </c>
      <c r="B1180" s="89">
        <v>22</v>
      </c>
      <c r="C1180" s="89">
        <v>70</v>
      </c>
      <c r="D1180" s="98">
        <v>2023</v>
      </c>
      <c r="E1180" s="98">
        <v>6</v>
      </c>
      <c r="F1180" s="98">
        <v>1</v>
      </c>
      <c r="G1180" s="98">
        <v>181.32155072570515</v>
      </c>
      <c r="H1180" s="89"/>
      <c r="I1180" s="63" t="s">
        <v>134</v>
      </c>
      <c r="L1180" s="37"/>
    </row>
    <row r="1181" spans="1:12" x14ac:dyDescent="0.35">
      <c r="A1181" s="97">
        <v>6</v>
      </c>
      <c r="B1181" s="89">
        <v>22</v>
      </c>
      <c r="C1181" s="89">
        <v>70</v>
      </c>
      <c r="D1181" s="98">
        <v>2023</v>
      </c>
      <c r="E1181" s="98">
        <v>6</v>
      </c>
      <c r="F1181" s="98">
        <v>2</v>
      </c>
      <c r="G1181" s="98">
        <v>3.2691796028916538</v>
      </c>
      <c r="H1181" s="89"/>
      <c r="I1181" s="63" t="s">
        <v>134</v>
      </c>
      <c r="L1181" s="37"/>
    </row>
    <row r="1182" spans="1:12" x14ac:dyDescent="0.35">
      <c r="A1182" s="97">
        <v>6</v>
      </c>
      <c r="B1182" s="89">
        <v>22</v>
      </c>
      <c r="C1182" s="89">
        <v>70</v>
      </c>
      <c r="D1182" s="98">
        <v>2023</v>
      </c>
      <c r="E1182" s="98">
        <v>6</v>
      </c>
      <c r="F1182" s="98">
        <v>3</v>
      </c>
      <c r="G1182" s="98">
        <v>14.402512095779427</v>
      </c>
      <c r="H1182" s="89"/>
      <c r="I1182" s="63" t="s">
        <v>134</v>
      </c>
      <c r="L1182" s="37"/>
    </row>
    <row r="1183" spans="1:12" x14ac:dyDescent="0.35">
      <c r="A1183" s="97">
        <v>6</v>
      </c>
      <c r="B1183" s="89">
        <v>22</v>
      </c>
      <c r="C1183" s="89">
        <v>70</v>
      </c>
      <c r="D1183" s="98">
        <v>2023</v>
      </c>
      <c r="E1183" s="98">
        <v>6</v>
      </c>
      <c r="F1183" s="98">
        <v>4</v>
      </c>
      <c r="G1183" s="98">
        <v>18.818952360245252</v>
      </c>
      <c r="H1183" s="89"/>
      <c r="I1183" s="63" t="s">
        <v>134</v>
      </c>
      <c r="L1183" s="37"/>
    </row>
    <row r="1184" spans="1:12" x14ac:dyDescent="0.35">
      <c r="A1184" s="97">
        <v>6</v>
      </c>
      <c r="B1184" s="89">
        <v>22</v>
      </c>
      <c r="C1184" s="89">
        <v>70</v>
      </c>
      <c r="D1184" s="98">
        <v>2023</v>
      </c>
      <c r="E1184" s="98">
        <v>6</v>
      </c>
      <c r="F1184" s="98">
        <v>5</v>
      </c>
      <c r="G1184" s="98">
        <v>16.518756421549114</v>
      </c>
      <c r="H1184" s="89"/>
      <c r="I1184" s="63" t="s">
        <v>134</v>
      </c>
      <c r="L1184" s="37"/>
    </row>
    <row r="1185" spans="1:12" x14ac:dyDescent="0.35">
      <c r="A1185" s="97">
        <v>6</v>
      </c>
      <c r="B1185" s="89">
        <v>22</v>
      </c>
      <c r="C1185" s="89">
        <v>70</v>
      </c>
      <c r="D1185" s="98">
        <v>2023</v>
      </c>
      <c r="E1185" s="98">
        <v>6</v>
      </c>
      <c r="F1185" s="98">
        <v>8</v>
      </c>
      <c r="G1185" s="98">
        <v>78.754394513520538</v>
      </c>
      <c r="H1185" s="89"/>
      <c r="I1185" s="63" t="s">
        <v>134</v>
      </c>
      <c r="L1185" s="37"/>
    </row>
    <row r="1186" spans="1:12" x14ac:dyDescent="0.35">
      <c r="A1186" s="97">
        <v>6</v>
      </c>
      <c r="B1186" s="89">
        <v>22</v>
      </c>
      <c r="C1186" s="89">
        <v>70</v>
      </c>
      <c r="D1186" s="98">
        <v>2023</v>
      </c>
      <c r="E1186" s="98">
        <v>6</v>
      </c>
      <c r="F1186" s="98">
        <v>9</v>
      </c>
      <c r="G1186" s="98">
        <v>9.1081262570958188</v>
      </c>
      <c r="H1186" s="89"/>
      <c r="I1186" s="63" t="s">
        <v>134</v>
      </c>
      <c r="L1186" s="37"/>
    </row>
    <row r="1187" spans="1:12" x14ac:dyDescent="0.35">
      <c r="A1187" s="97">
        <v>6</v>
      </c>
      <c r="B1187" s="89">
        <v>22</v>
      </c>
      <c r="C1187" s="89">
        <v>70</v>
      </c>
      <c r="D1187" s="98">
        <v>2023</v>
      </c>
      <c r="E1187" s="98">
        <v>6</v>
      </c>
      <c r="F1187" s="98">
        <v>10</v>
      </c>
      <c r="G1187" s="98">
        <v>1.2400319140374263</v>
      </c>
      <c r="H1187" s="89"/>
      <c r="I1187" s="63" t="s">
        <v>134</v>
      </c>
      <c r="L1187" s="37"/>
    </row>
    <row r="1188" spans="1:12" x14ac:dyDescent="0.35">
      <c r="A1188" s="97">
        <v>6</v>
      </c>
      <c r="B1188" s="89">
        <v>22</v>
      </c>
      <c r="C1188" s="89">
        <v>70</v>
      </c>
      <c r="D1188" s="98">
        <v>2023</v>
      </c>
      <c r="E1188" s="98">
        <v>6</v>
      </c>
      <c r="F1188" s="98">
        <v>11</v>
      </c>
      <c r="G1188" s="98">
        <v>210.63236394597078</v>
      </c>
      <c r="H1188" s="89"/>
      <c r="I1188" s="63" t="s">
        <v>134</v>
      </c>
      <c r="L1188" s="37"/>
    </row>
    <row r="1189" spans="1:12" x14ac:dyDescent="0.35">
      <c r="A1189" s="97">
        <v>6</v>
      </c>
      <c r="B1189" s="89">
        <v>22</v>
      </c>
      <c r="C1189" s="89">
        <v>70</v>
      </c>
      <c r="D1189" s="98">
        <v>2023</v>
      </c>
      <c r="E1189" s="98">
        <v>6</v>
      </c>
      <c r="F1189" s="98">
        <v>13</v>
      </c>
      <c r="G1189" s="98">
        <v>10.215127815461528</v>
      </c>
      <c r="H1189" s="89"/>
      <c r="I1189" s="63" t="s">
        <v>134</v>
      </c>
      <c r="L1189" s="37"/>
    </row>
    <row r="1190" spans="1:12" x14ac:dyDescent="0.35">
      <c r="A1190" s="97">
        <v>6</v>
      </c>
      <c r="B1190" s="89">
        <v>22</v>
      </c>
      <c r="C1190" s="89">
        <v>70</v>
      </c>
      <c r="D1190" s="98">
        <v>2023</v>
      </c>
      <c r="E1190" s="98">
        <v>6</v>
      </c>
      <c r="F1190" s="98">
        <v>14</v>
      </c>
      <c r="G1190" s="98">
        <v>3.5622652537292212</v>
      </c>
      <c r="H1190" s="89"/>
      <c r="I1190" s="63" t="s">
        <v>134</v>
      </c>
      <c r="L1190" s="37"/>
    </row>
    <row r="1191" spans="1:12" x14ac:dyDescent="0.35">
      <c r="A1191" s="97">
        <v>6</v>
      </c>
      <c r="B1191" s="89">
        <v>22</v>
      </c>
      <c r="C1191" s="89">
        <v>70</v>
      </c>
      <c r="D1191" s="98">
        <v>2023</v>
      </c>
      <c r="E1191" s="98">
        <v>6</v>
      </c>
      <c r="F1191" s="98">
        <v>16</v>
      </c>
      <c r="G1191" s="98">
        <v>25.453770295576916</v>
      </c>
      <c r="H1191" s="89"/>
      <c r="I1191" s="63" t="s">
        <v>134</v>
      </c>
      <c r="L1191" s="37"/>
    </row>
    <row r="1192" spans="1:12" x14ac:dyDescent="0.35">
      <c r="A1192" s="97">
        <v>6</v>
      </c>
      <c r="B1192" s="89">
        <v>22</v>
      </c>
      <c r="C1192" s="89">
        <v>70</v>
      </c>
      <c r="D1192" s="98">
        <v>2023</v>
      </c>
      <c r="E1192" s="98">
        <v>6</v>
      </c>
      <c r="F1192" s="98">
        <v>18</v>
      </c>
      <c r="G1192" s="98">
        <v>40.587683230693436</v>
      </c>
      <c r="H1192" s="89"/>
      <c r="I1192" s="63"/>
      <c r="L1192" s="37"/>
    </row>
    <row r="1193" spans="1:12" x14ac:dyDescent="0.35">
      <c r="A1193" s="97">
        <v>6</v>
      </c>
      <c r="B1193" s="89">
        <v>22</v>
      </c>
      <c r="C1193" s="89">
        <v>71</v>
      </c>
      <c r="D1193" s="98">
        <v>2023</v>
      </c>
      <c r="E1193" s="98">
        <v>6</v>
      </c>
      <c r="F1193" s="98">
        <v>1</v>
      </c>
      <c r="G1193" s="98">
        <v>6</v>
      </c>
      <c r="H1193" s="89"/>
      <c r="I1193" s="63" t="s">
        <v>134</v>
      </c>
      <c r="L1193" s="37"/>
    </row>
    <row r="1194" spans="1:12" x14ac:dyDescent="0.35">
      <c r="A1194" s="97">
        <v>6</v>
      </c>
      <c r="B1194" s="89">
        <v>22</v>
      </c>
      <c r="C1194" s="89">
        <v>71</v>
      </c>
      <c r="D1194" s="98">
        <v>2023</v>
      </c>
      <c r="E1194" s="98">
        <v>6</v>
      </c>
      <c r="F1194" s="98">
        <v>2</v>
      </c>
      <c r="G1194" s="98">
        <v>1</v>
      </c>
      <c r="H1194" s="89"/>
      <c r="I1194" s="63" t="s">
        <v>134</v>
      </c>
      <c r="L1194" s="37"/>
    </row>
    <row r="1195" spans="1:12" x14ac:dyDescent="0.35">
      <c r="A1195" s="97">
        <v>6</v>
      </c>
      <c r="B1195" s="89">
        <v>22</v>
      </c>
      <c r="C1195" s="89">
        <v>71</v>
      </c>
      <c r="D1195" s="98">
        <v>2023</v>
      </c>
      <c r="E1195" s="98">
        <v>6</v>
      </c>
      <c r="F1195" s="98">
        <v>3</v>
      </c>
      <c r="G1195" s="98">
        <v>2</v>
      </c>
      <c r="H1195" s="89"/>
      <c r="I1195" s="63" t="s">
        <v>134</v>
      </c>
      <c r="L1195" s="37"/>
    </row>
    <row r="1196" spans="1:12" x14ac:dyDescent="0.35">
      <c r="A1196" s="97">
        <v>6</v>
      </c>
      <c r="B1196" s="89">
        <v>22</v>
      </c>
      <c r="C1196" s="89">
        <v>71</v>
      </c>
      <c r="D1196" s="98">
        <v>2023</v>
      </c>
      <c r="E1196" s="98">
        <v>6</v>
      </c>
      <c r="F1196" s="98">
        <v>4</v>
      </c>
      <c r="G1196" s="98">
        <v>1</v>
      </c>
      <c r="H1196" s="89"/>
      <c r="I1196" s="63" t="s">
        <v>134</v>
      </c>
      <c r="L1196" s="37"/>
    </row>
    <row r="1197" spans="1:12" x14ac:dyDescent="0.35">
      <c r="A1197" s="97">
        <v>6</v>
      </c>
      <c r="B1197" s="89">
        <v>22</v>
      </c>
      <c r="C1197" s="89">
        <v>71</v>
      </c>
      <c r="D1197" s="98">
        <v>2023</v>
      </c>
      <c r="E1197" s="98">
        <v>6</v>
      </c>
      <c r="F1197" s="98">
        <v>5</v>
      </c>
      <c r="G1197" s="98">
        <v>4</v>
      </c>
      <c r="H1197" s="89"/>
      <c r="I1197" s="63" t="s">
        <v>134</v>
      </c>
      <c r="L1197" s="37"/>
    </row>
    <row r="1198" spans="1:12" x14ac:dyDescent="0.35">
      <c r="A1198" s="97">
        <v>6</v>
      </c>
      <c r="B1198" s="89">
        <v>22</v>
      </c>
      <c r="C1198" s="89">
        <v>71</v>
      </c>
      <c r="D1198" s="98">
        <v>2023</v>
      </c>
      <c r="E1198" s="98">
        <v>6</v>
      </c>
      <c r="F1198" s="98">
        <v>6</v>
      </c>
      <c r="G1198" s="98">
        <v>1</v>
      </c>
      <c r="H1198" s="89"/>
      <c r="I1198" s="63" t="s">
        <v>134</v>
      </c>
      <c r="L1198" s="37"/>
    </row>
    <row r="1199" spans="1:12" x14ac:dyDescent="0.35">
      <c r="A1199" s="97">
        <v>6</v>
      </c>
      <c r="B1199" s="89">
        <v>22</v>
      </c>
      <c r="C1199" s="89">
        <v>71</v>
      </c>
      <c r="D1199" s="98">
        <v>2023</v>
      </c>
      <c r="E1199" s="98">
        <v>6</v>
      </c>
      <c r="F1199" s="98">
        <v>7</v>
      </c>
      <c r="G1199" s="98">
        <v>11</v>
      </c>
      <c r="H1199" s="89"/>
      <c r="I1199" s="63" t="s">
        <v>134</v>
      </c>
      <c r="L1199" s="37"/>
    </row>
    <row r="1200" spans="1:12" x14ac:dyDescent="0.35">
      <c r="A1200" s="97">
        <v>6</v>
      </c>
      <c r="B1200" s="89">
        <v>22</v>
      </c>
      <c r="C1200" s="89">
        <v>71</v>
      </c>
      <c r="D1200" s="98">
        <v>2023</v>
      </c>
      <c r="E1200" s="98">
        <v>6</v>
      </c>
      <c r="F1200" s="98">
        <v>8</v>
      </c>
      <c r="G1200" s="98">
        <v>7</v>
      </c>
      <c r="H1200" s="89"/>
      <c r="I1200" s="63" t="s">
        <v>134</v>
      </c>
      <c r="L1200" s="37"/>
    </row>
    <row r="1201" spans="1:12" x14ac:dyDescent="0.35">
      <c r="A1201" s="97">
        <v>6</v>
      </c>
      <c r="B1201" s="89">
        <v>22</v>
      </c>
      <c r="C1201" s="89">
        <v>71</v>
      </c>
      <c r="D1201" s="98">
        <v>2023</v>
      </c>
      <c r="E1201" s="98">
        <v>6</v>
      </c>
      <c r="F1201" s="98">
        <v>9</v>
      </c>
      <c r="G1201" s="98">
        <v>6</v>
      </c>
      <c r="H1201" s="89"/>
      <c r="I1201" s="63" t="s">
        <v>134</v>
      </c>
      <c r="L1201" s="37"/>
    </row>
    <row r="1202" spans="1:12" x14ac:dyDescent="0.35">
      <c r="A1202" s="97">
        <v>6</v>
      </c>
      <c r="B1202" s="89">
        <v>22</v>
      </c>
      <c r="C1202" s="89">
        <v>71</v>
      </c>
      <c r="D1202" s="98">
        <v>2023</v>
      </c>
      <c r="E1202" s="98">
        <v>6</v>
      </c>
      <c r="F1202" s="98">
        <v>10</v>
      </c>
      <c r="G1202" s="98">
        <v>2</v>
      </c>
      <c r="H1202" s="89"/>
      <c r="I1202" s="63" t="s">
        <v>134</v>
      </c>
      <c r="L1202" s="37"/>
    </row>
    <row r="1203" spans="1:12" x14ac:dyDescent="0.35">
      <c r="A1203" s="97">
        <v>6</v>
      </c>
      <c r="B1203" s="89">
        <v>22</v>
      </c>
      <c r="C1203" s="89">
        <v>71</v>
      </c>
      <c r="D1203" s="98">
        <v>2023</v>
      </c>
      <c r="E1203" s="98">
        <v>6</v>
      </c>
      <c r="F1203" s="98">
        <v>11</v>
      </c>
      <c r="G1203" s="98">
        <v>17</v>
      </c>
      <c r="H1203" s="89"/>
      <c r="I1203" s="63" t="s">
        <v>134</v>
      </c>
      <c r="L1203" s="37"/>
    </row>
    <row r="1204" spans="1:12" x14ac:dyDescent="0.35">
      <c r="A1204" s="97">
        <v>6</v>
      </c>
      <c r="B1204" s="89">
        <v>22</v>
      </c>
      <c r="C1204" s="89">
        <v>71</v>
      </c>
      <c r="D1204" s="98">
        <v>2023</v>
      </c>
      <c r="E1204" s="98">
        <v>6</v>
      </c>
      <c r="F1204" s="98">
        <v>12</v>
      </c>
      <c r="G1204" s="98">
        <v>1</v>
      </c>
      <c r="H1204" s="89"/>
      <c r="I1204" s="63" t="s">
        <v>134</v>
      </c>
      <c r="L1204" s="37"/>
    </row>
    <row r="1205" spans="1:12" x14ac:dyDescent="0.35">
      <c r="A1205" s="97">
        <v>6</v>
      </c>
      <c r="B1205" s="89">
        <v>22</v>
      </c>
      <c r="C1205" s="89">
        <v>71</v>
      </c>
      <c r="D1205" s="98">
        <v>2023</v>
      </c>
      <c r="E1205" s="98">
        <v>6</v>
      </c>
      <c r="F1205" s="98">
        <v>13</v>
      </c>
      <c r="G1205" s="98">
        <v>1</v>
      </c>
      <c r="H1205" s="89"/>
      <c r="I1205" s="63" t="s">
        <v>134</v>
      </c>
      <c r="L1205" s="37"/>
    </row>
    <row r="1206" spans="1:12" x14ac:dyDescent="0.35">
      <c r="A1206" s="97">
        <v>6</v>
      </c>
      <c r="B1206" s="89">
        <v>22</v>
      </c>
      <c r="C1206" s="89">
        <v>71</v>
      </c>
      <c r="D1206" s="98">
        <v>2023</v>
      </c>
      <c r="E1206" s="98">
        <v>6</v>
      </c>
      <c r="F1206" s="98">
        <v>14</v>
      </c>
      <c r="G1206" s="98">
        <v>2</v>
      </c>
      <c r="H1206" s="89"/>
      <c r="I1206" s="63" t="s">
        <v>134</v>
      </c>
      <c r="L1206" s="37"/>
    </row>
    <row r="1207" spans="1:12" x14ac:dyDescent="0.35">
      <c r="A1207" s="97">
        <v>6</v>
      </c>
      <c r="B1207" s="89">
        <v>22</v>
      </c>
      <c r="C1207" s="89">
        <v>71</v>
      </c>
      <c r="D1207" s="98">
        <v>2023</v>
      </c>
      <c r="E1207" s="98">
        <v>6</v>
      </c>
      <c r="F1207" s="98">
        <v>16</v>
      </c>
      <c r="G1207" s="98">
        <v>5</v>
      </c>
      <c r="H1207" s="89"/>
      <c r="I1207" s="63" t="s">
        <v>134</v>
      </c>
      <c r="L1207" s="37"/>
    </row>
    <row r="1208" spans="1:12" x14ac:dyDescent="0.35">
      <c r="A1208" s="97">
        <v>6</v>
      </c>
      <c r="B1208" s="89">
        <v>22</v>
      </c>
      <c r="C1208" s="89">
        <v>71</v>
      </c>
      <c r="D1208" s="98">
        <v>2023</v>
      </c>
      <c r="E1208" s="98">
        <v>6</v>
      </c>
      <c r="F1208" s="98">
        <v>19</v>
      </c>
      <c r="G1208" s="98">
        <v>3</v>
      </c>
      <c r="H1208" s="89"/>
      <c r="I1208" s="63" t="s">
        <v>134</v>
      </c>
      <c r="L1208" s="37"/>
    </row>
    <row r="1209" spans="1:12" x14ac:dyDescent="0.35">
      <c r="A1209" s="97">
        <v>6</v>
      </c>
      <c r="B1209" s="89">
        <v>22</v>
      </c>
      <c r="C1209" s="89">
        <v>72</v>
      </c>
      <c r="D1209" s="98">
        <v>2023</v>
      </c>
      <c r="E1209" s="98">
        <v>6</v>
      </c>
      <c r="F1209" s="98">
        <v>1</v>
      </c>
      <c r="G1209" s="98">
        <v>177.65634531698942</v>
      </c>
      <c r="H1209" s="89"/>
      <c r="I1209" s="63" t="s">
        <v>134</v>
      </c>
      <c r="L1209" s="37"/>
    </row>
    <row r="1210" spans="1:12" x14ac:dyDescent="0.35">
      <c r="A1210" s="97">
        <v>6</v>
      </c>
      <c r="B1210" s="89">
        <v>22</v>
      </c>
      <c r="C1210" s="89">
        <v>72</v>
      </c>
      <c r="D1210" s="98">
        <v>2023</v>
      </c>
      <c r="E1210" s="98">
        <v>6</v>
      </c>
      <c r="F1210" s="98">
        <v>2</v>
      </c>
      <c r="G1210" s="98">
        <v>7.3524654390804836</v>
      </c>
      <c r="H1210" s="89"/>
      <c r="I1210" s="63" t="s">
        <v>134</v>
      </c>
      <c r="L1210" s="37"/>
    </row>
    <row r="1211" spans="1:12" x14ac:dyDescent="0.35">
      <c r="A1211" s="97">
        <v>6</v>
      </c>
      <c r="B1211" s="89">
        <v>22</v>
      </c>
      <c r="C1211" s="89">
        <v>72</v>
      </c>
      <c r="D1211" s="98">
        <v>2023</v>
      </c>
      <c r="E1211" s="98">
        <v>6</v>
      </c>
      <c r="F1211" s="98">
        <v>3</v>
      </c>
      <c r="G1211" s="98">
        <v>17.683441045614863</v>
      </c>
      <c r="H1211" s="89"/>
      <c r="I1211" s="63" t="s">
        <v>134</v>
      </c>
      <c r="L1211" s="37"/>
    </row>
    <row r="1212" spans="1:12" x14ac:dyDescent="0.35">
      <c r="A1212" s="97">
        <v>6</v>
      </c>
      <c r="B1212" s="89">
        <v>22</v>
      </c>
      <c r="C1212" s="89">
        <v>72</v>
      </c>
      <c r="D1212" s="98">
        <v>2023</v>
      </c>
      <c r="E1212" s="98">
        <v>6</v>
      </c>
      <c r="F1212" s="98">
        <v>4</v>
      </c>
      <c r="G1212" s="98">
        <v>9.6069202674731606</v>
      </c>
      <c r="H1212" s="89"/>
      <c r="I1212" s="63" t="s">
        <v>134</v>
      </c>
      <c r="L1212" s="37"/>
    </row>
    <row r="1213" spans="1:12" x14ac:dyDescent="0.35">
      <c r="A1213" s="97">
        <v>6</v>
      </c>
      <c r="B1213" s="89">
        <v>22</v>
      </c>
      <c r="C1213" s="89">
        <v>72</v>
      </c>
      <c r="D1213" s="98">
        <v>2023</v>
      </c>
      <c r="E1213" s="98">
        <v>6</v>
      </c>
      <c r="F1213" s="98">
        <v>5</v>
      </c>
      <c r="G1213" s="98">
        <v>359.07468107234934</v>
      </c>
      <c r="H1213" s="89"/>
      <c r="I1213" s="63" t="s">
        <v>134</v>
      </c>
      <c r="L1213" s="37"/>
    </row>
    <row r="1214" spans="1:12" x14ac:dyDescent="0.35">
      <c r="A1214" s="97">
        <v>6</v>
      </c>
      <c r="B1214" s="89">
        <v>22</v>
      </c>
      <c r="C1214" s="89">
        <v>72</v>
      </c>
      <c r="D1214" s="98">
        <v>2023</v>
      </c>
      <c r="E1214" s="98">
        <v>6</v>
      </c>
      <c r="F1214" s="98">
        <v>6</v>
      </c>
      <c r="G1214" s="98">
        <v>10.279061598014621</v>
      </c>
      <c r="H1214" s="89"/>
      <c r="I1214" s="63" t="s">
        <v>134</v>
      </c>
      <c r="L1214" s="37"/>
    </row>
    <row r="1215" spans="1:12" x14ac:dyDescent="0.35">
      <c r="A1215" s="97">
        <v>6</v>
      </c>
      <c r="B1215" s="89">
        <v>22</v>
      </c>
      <c r="C1215" s="89">
        <v>72</v>
      </c>
      <c r="D1215" s="98">
        <v>2023</v>
      </c>
      <c r="E1215" s="98">
        <v>6</v>
      </c>
      <c r="F1215" s="98">
        <v>7</v>
      </c>
      <c r="G1215" s="98">
        <v>584.59740661395017</v>
      </c>
      <c r="H1215" s="89"/>
      <c r="I1215" s="63" t="s">
        <v>134</v>
      </c>
      <c r="L1215" s="37"/>
    </row>
    <row r="1216" spans="1:12" x14ac:dyDescent="0.35">
      <c r="A1216" s="97">
        <v>6</v>
      </c>
      <c r="B1216" s="89">
        <v>22</v>
      </c>
      <c r="C1216" s="89">
        <v>72</v>
      </c>
      <c r="D1216" s="98">
        <v>2023</v>
      </c>
      <c r="E1216" s="98">
        <v>6</v>
      </c>
      <c r="F1216" s="98">
        <v>8</v>
      </c>
      <c r="G1216" s="98">
        <v>178.0718750441323</v>
      </c>
      <c r="H1216" s="89"/>
      <c r="I1216" s="63" t="s">
        <v>134</v>
      </c>
      <c r="L1216" s="37"/>
    </row>
    <row r="1217" spans="1:12" x14ac:dyDescent="0.35">
      <c r="A1217" s="97">
        <v>6</v>
      </c>
      <c r="B1217" s="89">
        <v>22</v>
      </c>
      <c r="C1217" s="89">
        <v>72</v>
      </c>
      <c r="D1217" s="98">
        <v>2023</v>
      </c>
      <c r="E1217" s="98">
        <v>6</v>
      </c>
      <c r="F1217" s="98">
        <v>9</v>
      </c>
      <c r="G1217" s="98">
        <v>183.5762954001637</v>
      </c>
      <c r="H1217" s="89"/>
      <c r="I1217" s="63" t="s">
        <v>134</v>
      </c>
      <c r="L1217" s="37"/>
    </row>
    <row r="1218" spans="1:12" x14ac:dyDescent="0.35">
      <c r="A1218" s="97">
        <v>6</v>
      </c>
      <c r="B1218" s="89">
        <v>22</v>
      </c>
      <c r="C1218" s="89">
        <v>72</v>
      </c>
      <c r="D1218" s="98">
        <v>2023</v>
      </c>
      <c r="E1218" s="98">
        <v>6</v>
      </c>
      <c r="F1218" s="98">
        <v>10</v>
      </c>
      <c r="G1218" s="98">
        <v>40.002033130611338</v>
      </c>
      <c r="H1218" s="89"/>
      <c r="I1218" s="63" t="s">
        <v>134</v>
      </c>
      <c r="L1218" s="37"/>
    </row>
    <row r="1219" spans="1:12" x14ac:dyDescent="0.35">
      <c r="A1219" s="97">
        <v>6</v>
      </c>
      <c r="B1219" s="89">
        <v>22</v>
      </c>
      <c r="C1219" s="89">
        <v>72</v>
      </c>
      <c r="D1219" s="98">
        <v>2023</v>
      </c>
      <c r="E1219" s="98">
        <v>6</v>
      </c>
      <c r="F1219" s="98">
        <v>11</v>
      </c>
      <c r="G1219" s="98">
        <v>401.05999374798989</v>
      </c>
      <c r="H1219" s="89"/>
      <c r="I1219" s="63" t="s">
        <v>134</v>
      </c>
      <c r="L1219" s="37"/>
    </row>
    <row r="1220" spans="1:12" x14ac:dyDescent="0.35">
      <c r="A1220" s="97">
        <v>6</v>
      </c>
      <c r="B1220" s="89">
        <v>22</v>
      </c>
      <c r="C1220" s="89">
        <v>72</v>
      </c>
      <c r="D1220" s="98">
        <v>2023</v>
      </c>
      <c r="E1220" s="98">
        <v>6</v>
      </c>
      <c r="F1220" s="98">
        <v>12</v>
      </c>
      <c r="G1220" s="98">
        <v>9.8324528915843654</v>
      </c>
      <c r="H1220" s="89"/>
      <c r="I1220" s="63" t="s">
        <v>134</v>
      </c>
      <c r="L1220" s="37"/>
    </row>
    <row r="1221" spans="1:12" x14ac:dyDescent="0.35">
      <c r="A1221" s="97">
        <v>6</v>
      </c>
      <c r="B1221" s="89">
        <v>22</v>
      </c>
      <c r="C1221" s="89">
        <v>72</v>
      </c>
      <c r="D1221" s="98">
        <v>2023</v>
      </c>
      <c r="E1221" s="98">
        <v>6</v>
      </c>
      <c r="F1221" s="98">
        <v>13</v>
      </c>
      <c r="G1221" s="98">
        <v>49.37644090837685</v>
      </c>
      <c r="H1221" s="89"/>
      <c r="I1221" s="63" t="s">
        <v>134</v>
      </c>
      <c r="L1221" s="37"/>
    </row>
    <row r="1222" spans="1:12" x14ac:dyDescent="0.35">
      <c r="A1222" s="97">
        <v>6</v>
      </c>
      <c r="B1222" s="89">
        <v>22</v>
      </c>
      <c r="C1222" s="89">
        <v>72</v>
      </c>
      <c r="D1222" s="98">
        <v>2023</v>
      </c>
      <c r="E1222" s="98">
        <v>6</v>
      </c>
      <c r="F1222" s="98">
        <v>14</v>
      </c>
      <c r="G1222" s="98">
        <v>17.385920466463777</v>
      </c>
      <c r="H1222" s="89"/>
      <c r="I1222" s="63" t="s">
        <v>134</v>
      </c>
      <c r="L1222" s="37"/>
    </row>
    <row r="1223" spans="1:12" x14ac:dyDescent="0.35">
      <c r="A1223" s="97">
        <v>6</v>
      </c>
      <c r="B1223" s="89">
        <v>22</v>
      </c>
      <c r="C1223" s="89">
        <v>72</v>
      </c>
      <c r="D1223" s="98">
        <v>2023</v>
      </c>
      <c r="E1223" s="98">
        <v>6</v>
      </c>
      <c r="F1223" s="98">
        <v>16</v>
      </c>
      <c r="G1223" s="98">
        <v>25.171286872802643</v>
      </c>
      <c r="H1223" s="89"/>
      <c r="I1223" s="63" t="s">
        <v>134</v>
      </c>
      <c r="L1223" s="37"/>
    </row>
    <row r="1224" spans="1:12" x14ac:dyDescent="0.35">
      <c r="A1224" s="97">
        <v>6</v>
      </c>
      <c r="B1224" s="89">
        <v>22</v>
      </c>
      <c r="C1224" s="89">
        <v>72</v>
      </c>
      <c r="D1224" s="98">
        <v>2023</v>
      </c>
      <c r="E1224" s="98">
        <v>6</v>
      </c>
      <c r="F1224" s="98">
        <v>19</v>
      </c>
      <c r="G1224" s="98">
        <v>28.676946109584794</v>
      </c>
      <c r="H1224" s="89"/>
      <c r="I1224" s="63" t="s">
        <v>134</v>
      </c>
      <c r="L1224" s="37"/>
    </row>
    <row r="1225" spans="1:12" x14ac:dyDescent="0.35">
      <c r="A1225" s="97">
        <v>6</v>
      </c>
      <c r="B1225" s="89">
        <v>23</v>
      </c>
      <c r="C1225" s="89">
        <v>73</v>
      </c>
      <c r="D1225" s="98">
        <v>2023</v>
      </c>
      <c r="E1225" s="98">
        <v>6</v>
      </c>
      <c r="F1225" s="98">
        <v>1</v>
      </c>
      <c r="G1225" s="98">
        <v>3</v>
      </c>
      <c r="H1225" s="89"/>
      <c r="I1225" s="63" t="s">
        <v>134</v>
      </c>
      <c r="L1225" s="37"/>
    </row>
    <row r="1226" spans="1:12" x14ac:dyDescent="0.35">
      <c r="A1226" s="97">
        <v>6</v>
      </c>
      <c r="B1226" s="89">
        <v>23</v>
      </c>
      <c r="C1226" s="89">
        <v>73</v>
      </c>
      <c r="D1226" s="98">
        <v>2023</v>
      </c>
      <c r="E1226" s="98">
        <v>6</v>
      </c>
      <c r="F1226" s="98">
        <v>2</v>
      </c>
      <c r="G1226" s="98">
        <v>1</v>
      </c>
      <c r="H1226" s="89"/>
      <c r="I1226" s="63" t="s">
        <v>134</v>
      </c>
      <c r="L1226" s="37"/>
    </row>
    <row r="1227" spans="1:12" x14ac:dyDescent="0.35">
      <c r="A1227" s="97">
        <v>6</v>
      </c>
      <c r="B1227" s="89">
        <v>23</v>
      </c>
      <c r="C1227" s="89">
        <v>73</v>
      </c>
      <c r="D1227" s="98">
        <v>2023</v>
      </c>
      <c r="E1227" s="98">
        <v>6</v>
      </c>
      <c r="F1227" s="98">
        <v>3</v>
      </c>
      <c r="G1227" s="98">
        <v>14</v>
      </c>
      <c r="H1227" s="89"/>
      <c r="I1227" s="63" t="s">
        <v>134</v>
      </c>
      <c r="L1227" s="37"/>
    </row>
    <row r="1228" spans="1:12" x14ac:dyDescent="0.35">
      <c r="A1228" s="97">
        <v>6</v>
      </c>
      <c r="B1228" s="89">
        <v>23</v>
      </c>
      <c r="C1228" s="89">
        <v>73</v>
      </c>
      <c r="D1228" s="98">
        <v>2023</v>
      </c>
      <c r="E1228" s="98">
        <v>6</v>
      </c>
      <c r="F1228" s="98">
        <v>4</v>
      </c>
      <c r="G1228" s="98">
        <v>5</v>
      </c>
      <c r="H1228" s="89"/>
      <c r="I1228" s="63" t="s">
        <v>134</v>
      </c>
      <c r="L1228" s="37"/>
    </row>
    <row r="1229" spans="1:12" x14ac:dyDescent="0.35">
      <c r="A1229" s="97">
        <v>6</v>
      </c>
      <c r="B1229" s="89">
        <v>23</v>
      </c>
      <c r="C1229" s="89">
        <v>73</v>
      </c>
      <c r="D1229" s="98">
        <v>2023</v>
      </c>
      <c r="E1229" s="98">
        <v>6</v>
      </c>
      <c r="F1229" s="98">
        <v>5</v>
      </c>
      <c r="G1229" s="98">
        <v>5</v>
      </c>
      <c r="H1229" s="89"/>
      <c r="I1229" s="63" t="s">
        <v>134</v>
      </c>
      <c r="L1229" s="37"/>
    </row>
    <row r="1230" spans="1:12" x14ac:dyDescent="0.35">
      <c r="A1230" s="97">
        <v>6</v>
      </c>
      <c r="B1230" s="89">
        <v>23</v>
      </c>
      <c r="C1230" s="89">
        <v>73</v>
      </c>
      <c r="D1230" s="98">
        <v>2023</v>
      </c>
      <c r="E1230" s="98">
        <v>6</v>
      </c>
      <c r="F1230" s="98">
        <v>7</v>
      </c>
      <c r="G1230" s="98">
        <v>12</v>
      </c>
      <c r="H1230" s="89"/>
      <c r="I1230" s="63" t="s">
        <v>134</v>
      </c>
      <c r="L1230" s="37"/>
    </row>
    <row r="1231" spans="1:12" x14ac:dyDescent="0.35">
      <c r="A1231" s="97">
        <v>6</v>
      </c>
      <c r="B1231" s="89">
        <v>23</v>
      </c>
      <c r="C1231" s="89">
        <v>73</v>
      </c>
      <c r="D1231" s="98">
        <v>2023</v>
      </c>
      <c r="E1231" s="98">
        <v>6</v>
      </c>
      <c r="F1231" s="98">
        <v>8</v>
      </c>
      <c r="G1231" s="98">
        <v>12</v>
      </c>
      <c r="H1231" s="89"/>
      <c r="I1231" s="63" t="s">
        <v>134</v>
      </c>
      <c r="L1231" s="37"/>
    </row>
    <row r="1232" spans="1:12" x14ac:dyDescent="0.35">
      <c r="A1232" s="97">
        <v>6</v>
      </c>
      <c r="B1232" s="89">
        <v>23</v>
      </c>
      <c r="C1232" s="89">
        <v>73</v>
      </c>
      <c r="D1232" s="98">
        <v>2023</v>
      </c>
      <c r="E1232" s="98">
        <v>6</v>
      </c>
      <c r="F1232" s="98">
        <v>9</v>
      </c>
      <c r="G1232" s="98">
        <v>13</v>
      </c>
      <c r="H1232" s="89"/>
      <c r="I1232" s="63" t="s">
        <v>134</v>
      </c>
      <c r="L1232" s="37"/>
    </row>
    <row r="1233" spans="1:12" x14ac:dyDescent="0.35">
      <c r="A1233" s="97">
        <v>6</v>
      </c>
      <c r="B1233" s="89">
        <v>23</v>
      </c>
      <c r="C1233" s="89">
        <v>73</v>
      </c>
      <c r="D1233" s="98">
        <v>2023</v>
      </c>
      <c r="E1233" s="98">
        <v>6</v>
      </c>
      <c r="F1233" s="98">
        <v>10</v>
      </c>
      <c r="G1233" s="98">
        <v>9</v>
      </c>
      <c r="H1233" s="89"/>
      <c r="I1233" s="63" t="s">
        <v>134</v>
      </c>
      <c r="L1233" s="37"/>
    </row>
    <row r="1234" spans="1:12" x14ac:dyDescent="0.35">
      <c r="A1234" s="97">
        <v>6</v>
      </c>
      <c r="B1234" s="89">
        <v>23</v>
      </c>
      <c r="C1234" s="89">
        <v>73</v>
      </c>
      <c r="D1234" s="98">
        <v>2023</v>
      </c>
      <c r="E1234" s="98">
        <v>6</v>
      </c>
      <c r="F1234" s="98">
        <v>11</v>
      </c>
      <c r="G1234" s="98">
        <v>25</v>
      </c>
      <c r="H1234" s="89"/>
      <c r="I1234" s="63" t="s">
        <v>134</v>
      </c>
      <c r="L1234" s="37"/>
    </row>
    <row r="1235" spans="1:12" x14ac:dyDescent="0.35">
      <c r="A1235" s="97">
        <v>6</v>
      </c>
      <c r="B1235" s="89">
        <v>23</v>
      </c>
      <c r="C1235" s="89">
        <v>73</v>
      </c>
      <c r="D1235" s="98">
        <v>2023</v>
      </c>
      <c r="E1235" s="98">
        <v>6</v>
      </c>
      <c r="F1235" s="98">
        <v>12</v>
      </c>
      <c r="G1235" s="98">
        <v>3</v>
      </c>
      <c r="H1235" s="89"/>
      <c r="I1235" s="63" t="s">
        <v>134</v>
      </c>
      <c r="L1235" s="37"/>
    </row>
    <row r="1236" spans="1:12" x14ac:dyDescent="0.35">
      <c r="A1236" s="97">
        <v>6</v>
      </c>
      <c r="B1236" s="89">
        <v>23</v>
      </c>
      <c r="C1236" s="89">
        <v>73</v>
      </c>
      <c r="D1236" s="98">
        <v>2023</v>
      </c>
      <c r="E1236" s="98">
        <v>6</v>
      </c>
      <c r="F1236" s="98">
        <v>13</v>
      </c>
      <c r="G1236" s="98">
        <v>2</v>
      </c>
      <c r="H1236" s="89"/>
      <c r="I1236" s="63" t="s">
        <v>134</v>
      </c>
      <c r="L1236" s="37"/>
    </row>
    <row r="1237" spans="1:12" x14ac:dyDescent="0.35">
      <c r="A1237" s="97">
        <v>6</v>
      </c>
      <c r="B1237" s="89">
        <v>23</v>
      </c>
      <c r="C1237" s="89">
        <v>73</v>
      </c>
      <c r="D1237" s="98">
        <v>2023</v>
      </c>
      <c r="E1237" s="98">
        <v>6</v>
      </c>
      <c r="F1237" s="98">
        <v>14</v>
      </c>
      <c r="G1237" s="98">
        <v>5</v>
      </c>
      <c r="H1237" s="89"/>
      <c r="I1237" s="63" t="s">
        <v>134</v>
      </c>
      <c r="L1237" s="37"/>
    </row>
    <row r="1238" spans="1:12" x14ac:dyDescent="0.35">
      <c r="A1238" s="97">
        <v>6</v>
      </c>
      <c r="B1238" s="89">
        <v>23</v>
      </c>
      <c r="C1238" s="89">
        <v>73</v>
      </c>
      <c r="D1238" s="98">
        <v>2023</v>
      </c>
      <c r="E1238" s="98">
        <v>6</v>
      </c>
      <c r="F1238" s="98">
        <v>15</v>
      </c>
      <c r="G1238" s="98">
        <v>1</v>
      </c>
      <c r="H1238" s="89"/>
      <c r="I1238" s="63" t="s">
        <v>134</v>
      </c>
      <c r="L1238" s="37"/>
    </row>
    <row r="1239" spans="1:12" x14ac:dyDescent="0.35">
      <c r="A1239" s="97">
        <v>6</v>
      </c>
      <c r="B1239" s="89">
        <v>23</v>
      </c>
      <c r="C1239" s="89">
        <v>73</v>
      </c>
      <c r="D1239" s="98">
        <v>2023</v>
      </c>
      <c r="E1239" s="98">
        <v>6</v>
      </c>
      <c r="F1239" s="98">
        <v>17</v>
      </c>
      <c r="G1239" s="98">
        <v>3</v>
      </c>
      <c r="H1239" s="89"/>
      <c r="I1239" s="63" t="s">
        <v>134</v>
      </c>
      <c r="L1239" s="37"/>
    </row>
    <row r="1240" spans="1:12" x14ac:dyDescent="0.35">
      <c r="A1240" s="97">
        <v>6</v>
      </c>
      <c r="B1240" s="89">
        <v>23</v>
      </c>
      <c r="C1240" s="89">
        <v>73</v>
      </c>
      <c r="D1240" s="98">
        <v>2023</v>
      </c>
      <c r="E1240" s="98">
        <v>6</v>
      </c>
      <c r="F1240" s="98">
        <v>19</v>
      </c>
      <c r="G1240" s="98">
        <v>17</v>
      </c>
      <c r="H1240" s="89"/>
      <c r="I1240" s="63"/>
      <c r="L1240" s="37"/>
    </row>
    <row r="1241" spans="1:12" x14ac:dyDescent="0.35">
      <c r="A1241" s="97">
        <v>6</v>
      </c>
      <c r="B1241" s="89">
        <v>23</v>
      </c>
      <c r="C1241" s="89">
        <v>74</v>
      </c>
      <c r="D1241" s="98">
        <v>2023</v>
      </c>
      <c r="E1241" s="98">
        <v>6</v>
      </c>
      <c r="F1241" s="98">
        <v>1</v>
      </c>
      <c r="G1241" s="98">
        <v>2.1139181974587897</v>
      </c>
      <c r="H1241" s="89"/>
      <c r="I1241" s="63" t="s">
        <v>134</v>
      </c>
      <c r="L1241" s="37"/>
    </row>
    <row r="1242" spans="1:12" x14ac:dyDescent="0.35">
      <c r="A1242" s="97">
        <v>6</v>
      </c>
      <c r="B1242" s="89">
        <v>23</v>
      </c>
      <c r="C1242" s="89">
        <v>74</v>
      </c>
      <c r="D1242" s="98">
        <v>2023</v>
      </c>
      <c r="E1242" s="98">
        <v>6</v>
      </c>
      <c r="F1242" s="98">
        <v>2</v>
      </c>
      <c r="G1242" s="98">
        <v>0.40090619440944325</v>
      </c>
      <c r="H1242" s="89"/>
      <c r="I1242" s="63" t="s">
        <v>134</v>
      </c>
      <c r="L1242" s="37"/>
    </row>
    <row r="1243" spans="1:12" x14ac:dyDescent="0.35">
      <c r="A1243" s="97">
        <v>6</v>
      </c>
      <c r="B1243" s="89">
        <v>23</v>
      </c>
      <c r="C1243" s="89">
        <v>74</v>
      </c>
      <c r="D1243" s="98">
        <v>2023</v>
      </c>
      <c r="E1243" s="98">
        <v>6</v>
      </c>
      <c r="F1243" s="98">
        <v>3</v>
      </c>
      <c r="G1243" s="98">
        <v>0.55894231691187257</v>
      </c>
      <c r="H1243" s="89"/>
      <c r="I1243" s="63" t="s">
        <v>134</v>
      </c>
      <c r="L1243" s="37"/>
    </row>
    <row r="1244" spans="1:12" x14ac:dyDescent="0.35">
      <c r="A1244" s="97">
        <v>6</v>
      </c>
      <c r="B1244" s="89">
        <v>23</v>
      </c>
      <c r="C1244" s="89">
        <v>74</v>
      </c>
      <c r="D1244" s="98">
        <v>2023</v>
      </c>
      <c r="E1244" s="98">
        <v>6</v>
      </c>
      <c r="F1244" s="98">
        <v>4</v>
      </c>
      <c r="G1244" s="98">
        <v>0.51617863116109453</v>
      </c>
      <c r="H1244" s="89"/>
      <c r="I1244" s="63" t="s">
        <v>134</v>
      </c>
      <c r="L1244" s="37"/>
    </row>
    <row r="1245" spans="1:12" x14ac:dyDescent="0.35">
      <c r="A1245" s="97">
        <v>6</v>
      </c>
      <c r="B1245" s="89">
        <v>23</v>
      </c>
      <c r="C1245" s="89">
        <v>74</v>
      </c>
      <c r="D1245" s="98">
        <v>2023</v>
      </c>
      <c r="E1245" s="98">
        <v>6</v>
      </c>
      <c r="F1245" s="98">
        <v>5</v>
      </c>
      <c r="G1245" s="98">
        <v>7.2209609057588118</v>
      </c>
      <c r="H1245" s="89"/>
      <c r="I1245" s="63" t="s">
        <v>134</v>
      </c>
      <c r="L1245" s="37"/>
    </row>
    <row r="1246" spans="1:12" x14ac:dyDescent="0.35">
      <c r="A1246" s="97">
        <v>6</v>
      </c>
      <c r="B1246" s="89">
        <v>23</v>
      </c>
      <c r="C1246" s="89">
        <v>74</v>
      </c>
      <c r="D1246" s="98">
        <v>2023</v>
      </c>
      <c r="E1246" s="98">
        <v>6</v>
      </c>
      <c r="F1246" s="98">
        <v>7</v>
      </c>
      <c r="G1246" s="98">
        <v>8.7647993417447552</v>
      </c>
      <c r="H1246" s="89"/>
      <c r="I1246" s="63" t="s">
        <v>134</v>
      </c>
      <c r="L1246" s="37"/>
    </row>
    <row r="1247" spans="1:12" x14ac:dyDescent="0.35">
      <c r="A1247" s="97">
        <v>6</v>
      </c>
      <c r="B1247" s="89">
        <v>23</v>
      </c>
      <c r="C1247" s="89">
        <v>74</v>
      </c>
      <c r="D1247" s="98">
        <v>2023</v>
      </c>
      <c r="E1247" s="98">
        <v>6</v>
      </c>
      <c r="F1247" s="98">
        <v>8</v>
      </c>
      <c r="G1247" s="98">
        <v>5.4595506754602603</v>
      </c>
      <c r="H1247" s="89"/>
      <c r="I1247" s="63" t="s">
        <v>134</v>
      </c>
      <c r="L1247" s="37"/>
    </row>
    <row r="1248" spans="1:12" x14ac:dyDescent="0.35">
      <c r="A1248" s="97">
        <v>6</v>
      </c>
      <c r="B1248" s="89">
        <v>23</v>
      </c>
      <c r="C1248" s="89">
        <v>74</v>
      </c>
      <c r="D1248" s="98">
        <v>2023</v>
      </c>
      <c r="E1248" s="98">
        <v>6</v>
      </c>
      <c r="F1248" s="98">
        <v>9</v>
      </c>
      <c r="G1248" s="98">
        <v>15.928710636618575</v>
      </c>
      <c r="H1248" s="89"/>
      <c r="I1248" s="63" t="s">
        <v>134</v>
      </c>
      <c r="L1248" s="37"/>
    </row>
    <row r="1249" spans="1:12" x14ac:dyDescent="0.35">
      <c r="A1249" s="97">
        <v>6</v>
      </c>
      <c r="B1249" s="89">
        <v>23</v>
      </c>
      <c r="C1249" s="89">
        <v>74</v>
      </c>
      <c r="D1249" s="98">
        <v>2023</v>
      </c>
      <c r="E1249" s="98">
        <v>6</v>
      </c>
      <c r="F1249" s="98">
        <v>10</v>
      </c>
      <c r="G1249" s="98">
        <v>4.2311697844743854</v>
      </c>
      <c r="H1249" s="89"/>
      <c r="I1249" s="63" t="s">
        <v>134</v>
      </c>
      <c r="L1249" s="37"/>
    </row>
    <row r="1250" spans="1:12" x14ac:dyDescent="0.35">
      <c r="A1250" s="97">
        <v>6</v>
      </c>
      <c r="B1250" s="89">
        <v>23</v>
      </c>
      <c r="C1250" s="89">
        <v>74</v>
      </c>
      <c r="D1250" s="98">
        <v>2023</v>
      </c>
      <c r="E1250" s="98">
        <v>6</v>
      </c>
      <c r="F1250" s="98">
        <v>11</v>
      </c>
      <c r="G1250" s="98">
        <v>4.1265775907673508</v>
      </c>
      <c r="H1250" s="89"/>
      <c r="I1250" s="63" t="s">
        <v>134</v>
      </c>
      <c r="L1250" s="37"/>
    </row>
    <row r="1251" spans="1:12" x14ac:dyDescent="0.35">
      <c r="A1251" s="97">
        <v>6</v>
      </c>
      <c r="B1251" s="89">
        <v>23</v>
      </c>
      <c r="C1251" s="89">
        <v>74</v>
      </c>
      <c r="D1251" s="98">
        <v>2023</v>
      </c>
      <c r="E1251" s="98">
        <v>6</v>
      </c>
      <c r="F1251" s="98">
        <v>12</v>
      </c>
      <c r="G1251" s="98">
        <v>7.1691564640987276E-2</v>
      </c>
      <c r="H1251" s="89"/>
      <c r="I1251" s="63" t="s">
        <v>134</v>
      </c>
      <c r="L1251" s="37"/>
    </row>
    <row r="1252" spans="1:12" x14ac:dyDescent="0.35">
      <c r="A1252" s="97">
        <v>6</v>
      </c>
      <c r="B1252" s="89">
        <v>23</v>
      </c>
      <c r="C1252" s="89">
        <v>74</v>
      </c>
      <c r="D1252" s="98">
        <v>2023</v>
      </c>
      <c r="E1252" s="98">
        <v>6</v>
      </c>
      <c r="F1252" s="98">
        <v>13</v>
      </c>
      <c r="G1252" s="98">
        <v>1.1121223228057604</v>
      </c>
      <c r="H1252" s="89"/>
      <c r="I1252" s="63" t="s">
        <v>134</v>
      </c>
      <c r="L1252" s="37"/>
    </row>
    <row r="1253" spans="1:12" x14ac:dyDescent="0.35">
      <c r="A1253" s="97">
        <v>6</v>
      </c>
      <c r="B1253" s="89">
        <v>23</v>
      </c>
      <c r="C1253" s="89">
        <v>74</v>
      </c>
      <c r="D1253" s="98">
        <v>2023</v>
      </c>
      <c r="E1253" s="98">
        <v>6</v>
      </c>
      <c r="F1253" s="98">
        <v>14</v>
      </c>
      <c r="G1253" s="98">
        <v>0.23773244514682176</v>
      </c>
      <c r="H1253" s="89"/>
      <c r="I1253" s="63" t="s">
        <v>134</v>
      </c>
      <c r="L1253" s="37"/>
    </row>
    <row r="1254" spans="1:12" x14ac:dyDescent="0.35">
      <c r="A1254" s="97">
        <v>6</v>
      </c>
      <c r="B1254" s="89">
        <v>23</v>
      </c>
      <c r="C1254" s="89">
        <v>74</v>
      </c>
      <c r="D1254" s="98">
        <v>2023</v>
      </c>
      <c r="E1254" s="98">
        <v>6</v>
      </c>
      <c r="F1254" s="98">
        <v>15</v>
      </c>
      <c r="G1254" s="98">
        <v>1.4952729150211249E-2</v>
      </c>
      <c r="H1254" s="89"/>
      <c r="I1254" s="63" t="s">
        <v>134</v>
      </c>
      <c r="L1254" s="37"/>
    </row>
    <row r="1255" spans="1:12" x14ac:dyDescent="0.35">
      <c r="A1255" s="97">
        <v>6</v>
      </c>
      <c r="B1255" s="89">
        <v>23</v>
      </c>
      <c r="C1255" s="89">
        <v>74</v>
      </c>
      <c r="D1255" s="98">
        <v>2023</v>
      </c>
      <c r="E1255" s="98">
        <v>6</v>
      </c>
      <c r="F1255" s="98">
        <v>17</v>
      </c>
      <c r="G1255" s="98">
        <v>6.6549305409963844E-2</v>
      </c>
      <c r="H1255" s="89"/>
      <c r="I1255" s="63" t="s">
        <v>134</v>
      </c>
      <c r="L1255" s="37"/>
    </row>
    <row r="1256" spans="1:12" x14ac:dyDescent="0.35">
      <c r="A1256" s="97">
        <v>6</v>
      </c>
      <c r="B1256" s="89">
        <v>23</v>
      </c>
      <c r="C1256" s="89">
        <v>74</v>
      </c>
      <c r="D1256" s="98">
        <v>2023</v>
      </c>
      <c r="E1256" s="98">
        <v>6</v>
      </c>
      <c r="F1256" s="98">
        <v>19</v>
      </c>
      <c r="G1256" s="98">
        <v>8.881734874951162</v>
      </c>
      <c r="H1256" s="89"/>
      <c r="I1256" s="63"/>
      <c r="L1256" s="37"/>
    </row>
    <row r="1257" spans="1:12" x14ac:dyDescent="0.35">
      <c r="A1257" s="97">
        <v>6</v>
      </c>
      <c r="B1257" s="89">
        <v>24</v>
      </c>
      <c r="C1257" s="89">
        <v>75</v>
      </c>
      <c r="D1257" s="98">
        <v>2023</v>
      </c>
      <c r="E1257" s="98">
        <v>5</v>
      </c>
      <c r="F1257" s="98">
        <v>1</v>
      </c>
      <c r="G1257" s="98">
        <v>40</v>
      </c>
      <c r="H1257" s="89"/>
      <c r="I1257" s="63" t="s">
        <v>134</v>
      </c>
      <c r="L1257" s="37"/>
    </row>
    <row r="1258" spans="1:12" x14ac:dyDescent="0.35">
      <c r="A1258" s="97">
        <v>6</v>
      </c>
      <c r="B1258" s="89">
        <v>24</v>
      </c>
      <c r="C1258" s="89">
        <v>75</v>
      </c>
      <c r="D1258" s="98">
        <v>2023</v>
      </c>
      <c r="E1258" s="98">
        <v>5</v>
      </c>
      <c r="F1258" s="98">
        <v>2</v>
      </c>
      <c r="G1258" s="98">
        <v>20</v>
      </c>
      <c r="H1258" s="89"/>
      <c r="I1258" s="63" t="s">
        <v>134</v>
      </c>
      <c r="L1258" s="37"/>
    </row>
    <row r="1259" spans="1:12" x14ac:dyDescent="0.35">
      <c r="A1259" s="97">
        <v>6</v>
      </c>
      <c r="B1259" s="89">
        <v>24</v>
      </c>
      <c r="C1259" s="89">
        <v>75</v>
      </c>
      <c r="D1259" s="98">
        <v>2023</v>
      </c>
      <c r="E1259" s="98">
        <v>5</v>
      </c>
      <c r="F1259" s="98">
        <v>3</v>
      </c>
      <c r="G1259" s="98">
        <v>18</v>
      </c>
      <c r="H1259" s="89"/>
      <c r="I1259" s="63" t="s">
        <v>134</v>
      </c>
      <c r="L1259" s="37"/>
    </row>
    <row r="1260" spans="1:12" x14ac:dyDescent="0.35">
      <c r="A1260" s="97">
        <v>6</v>
      </c>
      <c r="B1260" s="89">
        <v>24</v>
      </c>
      <c r="C1260" s="89">
        <v>75</v>
      </c>
      <c r="D1260" s="98">
        <v>2023</v>
      </c>
      <c r="E1260" s="98">
        <v>5</v>
      </c>
      <c r="F1260" s="98">
        <v>4</v>
      </c>
      <c r="G1260" s="98">
        <v>26</v>
      </c>
      <c r="H1260" s="89"/>
      <c r="I1260" s="63" t="s">
        <v>134</v>
      </c>
      <c r="L1260" s="37"/>
    </row>
    <row r="1261" spans="1:12" x14ac:dyDescent="0.35">
      <c r="A1261" s="97">
        <v>6</v>
      </c>
      <c r="B1261" s="89">
        <v>24</v>
      </c>
      <c r="C1261" s="89">
        <v>75</v>
      </c>
      <c r="D1261" s="98">
        <v>2023</v>
      </c>
      <c r="E1261" s="98">
        <v>5</v>
      </c>
      <c r="F1261" s="98">
        <v>5</v>
      </c>
      <c r="G1261" s="98">
        <v>54</v>
      </c>
      <c r="H1261" s="89"/>
      <c r="I1261" s="63" t="s">
        <v>134</v>
      </c>
      <c r="L1261" s="37"/>
    </row>
    <row r="1262" spans="1:12" x14ac:dyDescent="0.35">
      <c r="A1262" s="97">
        <v>6</v>
      </c>
      <c r="B1262" s="89">
        <v>24</v>
      </c>
      <c r="C1262" s="89">
        <v>75</v>
      </c>
      <c r="D1262" s="98">
        <v>2023</v>
      </c>
      <c r="E1262" s="98">
        <v>5</v>
      </c>
      <c r="F1262" s="98">
        <v>6</v>
      </c>
      <c r="G1262" s="98">
        <v>3</v>
      </c>
      <c r="H1262" s="89"/>
      <c r="I1262" s="63" t="s">
        <v>134</v>
      </c>
      <c r="L1262" s="37"/>
    </row>
    <row r="1263" spans="1:12" x14ac:dyDescent="0.35">
      <c r="A1263" s="97">
        <v>6</v>
      </c>
      <c r="B1263" s="89">
        <v>24</v>
      </c>
      <c r="C1263" s="89">
        <v>75</v>
      </c>
      <c r="D1263" s="98">
        <v>2023</v>
      </c>
      <c r="E1263" s="98">
        <v>5</v>
      </c>
      <c r="F1263" s="98">
        <v>7</v>
      </c>
      <c r="G1263" s="98">
        <v>24</v>
      </c>
      <c r="H1263" s="89"/>
      <c r="I1263" s="63" t="s">
        <v>134</v>
      </c>
      <c r="L1263" s="37"/>
    </row>
    <row r="1264" spans="1:12" x14ac:dyDescent="0.35">
      <c r="A1264" s="97">
        <v>6</v>
      </c>
      <c r="B1264" s="89">
        <v>24</v>
      </c>
      <c r="C1264" s="89">
        <v>75</v>
      </c>
      <c r="D1264" s="98">
        <v>2023</v>
      </c>
      <c r="E1264" s="98">
        <v>5</v>
      </c>
      <c r="F1264" s="98">
        <v>8</v>
      </c>
      <c r="G1264" s="98">
        <v>8</v>
      </c>
      <c r="H1264" s="89"/>
      <c r="I1264" s="63" t="s">
        <v>134</v>
      </c>
      <c r="L1264" s="37"/>
    </row>
    <row r="1265" spans="1:12" x14ac:dyDescent="0.35">
      <c r="A1265" s="97">
        <v>6</v>
      </c>
      <c r="B1265" s="89">
        <v>24</v>
      </c>
      <c r="C1265" s="89">
        <v>75</v>
      </c>
      <c r="D1265" s="98">
        <v>2023</v>
      </c>
      <c r="E1265" s="98">
        <v>5</v>
      </c>
      <c r="F1265" s="98">
        <v>9</v>
      </c>
      <c r="G1265" s="98">
        <v>6</v>
      </c>
      <c r="H1265" s="89"/>
      <c r="I1265" s="63" t="s">
        <v>134</v>
      </c>
      <c r="L1265" s="37"/>
    </row>
    <row r="1266" spans="1:12" x14ac:dyDescent="0.35">
      <c r="A1266" s="97">
        <v>6</v>
      </c>
      <c r="B1266" s="89">
        <v>24</v>
      </c>
      <c r="C1266" s="89">
        <v>75</v>
      </c>
      <c r="D1266" s="98">
        <v>2023</v>
      </c>
      <c r="E1266" s="98">
        <v>5</v>
      </c>
      <c r="F1266" s="98">
        <v>10</v>
      </c>
      <c r="G1266" s="98">
        <v>5</v>
      </c>
      <c r="H1266" s="89"/>
      <c r="I1266" s="63" t="s">
        <v>134</v>
      </c>
      <c r="L1266" s="37"/>
    </row>
    <row r="1267" spans="1:12" x14ac:dyDescent="0.35">
      <c r="A1267" s="97">
        <v>6</v>
      </c>
      <c r="B1267" s="89">
        <v>24</v>
      </c>
      <c r="C1267" s="89">
        <v>75</v>
      </c>
      <c r="D1267" s="98">
        <v>2023</v>
      </c>
      <c r="E1267" s="98">
        <v>5</v>
      </c>
      <c r="F1267" s="98">
        <v>11</v>
      </c>
      <c r="G1267" s="98">
        <v>17</v>
      </c>
      <c r="H1267" s="89"/>
      <c r="I1267" s="63" t="s">
        <v>134</v>
      </c>
      <c r="L1267" s="37"/>
    </row>
    <row r="1268" spans="1:12" x14ac:dyDescent="0.35">
      <c r="A1268" s="97">
        <v>6</v>
      </c>
      <c r="B1268" s="89">
        <v>24</v>
      </c>
      <c r="C1268" s="89">
        <v>75</v>
      </c>
      <c r="D1268" s="98">
        <v>2023</v>
      </c>
      <c r="E1268" s="98">
        <v>5</v>
      </c>
      <c r="F1268" s="98">
        <v>12</v>
      </c>
      <c r="G1268" s="98">
        <v>1</v>
      </c>
      <c r="H1268" s="89"/>
      <c r="I1268" s="63" t="s">
        <v>134</v>
      </c>
      <c r="L1268" s="37"/>
    </row>
    <row r="1269" spans="1:12" x14ac:dyDescent="0.35">
      <c r="A1269" s="97">
        <v>6</v>
      </c>
      <c r="B1269" s="89">
        <v>24</v>
      </c>
      <c r="C1269" s="89">
        <v>75</v>
      </c>
      <c r="D1269" s="98">
        <v>2023</v>
      </c>
      <c r="E1269" s="98">
        <v>5</v>
      </c>
      <c r="F1269" s="98">
        <v>16</v>
      </c>
      <c r="G1269" s="98">
        <v>2</v>
      </c>
      <c r="H1269" s="89"/>
      <c r="I1269" s="63" t="s">
        <v>134</v>
      </c>
      <c r="L1269" s="37"/>
    </row>
    <row r="1270" spans="1:12" x14ac:dyDescent="0.35">
      <c r="A1270" s="97">
        <v>6</v>
      </c>
      <c r="B1270" s="89">
        <v>24</v>
      </c>
      <c r="C1270" s="89">
        <v>75</v>
      </c>
      <c r="D1270" s="98">
        <v>2023</v>
      </c>
      <c r="E1270" s="98">
        <v>5</v>
      </c>
      <c r="F1270" s="98">
        <v>18</v>
      </c>
      <c r="G1270" s="98">
        <v>11</v>
      </c>
      <c r="H1270" s="89"/>
      <c r="I1270" s="63" t="s">
        <v>134</v>
      </c>
      <c r="L1270" s="37"/>
    </row>
    <row r="1271" spans="1:12" x14ac:dyDescent="0.35">
      <c r="A1271" s="97">
        <v>6</v>
      </c>
      <c r="B1271" s="89">
        <v>24</v>
      </c>
      <c r="C1271" s="89">
        <v>75</v>
      </c>
      <c r="D1271" s="98">
        <v>2023</v>
      </c>
      <c r="E1271" s="98">
        <v>5</v>
      </c>
      <c r="F1271" s="98">
        <v>19</v>
      </c>
      <c r="G1271" s="98">
        <v>47</v>
      </c>
      <c r="H1271" s="89"/>
      <c r="I1271" s="63" t="s">
        <v>134</v>
      </c>
      <c r="L1271" s="37"/>
    </row>
    <row r="1272" spans="1:12" x14ac:dyDescent="0.35">
      <c r="A1272" s="97">
        <v>6</v>
      </c>
      <c r="B1272" s="89">
        <v>24</v>
      </c>
      <c r="C1272" s="89">
        <v>76</v>
      </c>
      <c r="D1272" s="98">
        <v>2023</v>
      </c>
      <c r="E1272" s="98">
        <v>5</v>
      </c>
      <c r="F1272" s="98">
        <v>1</v>
      </c>
      <c r="G1272" s="98">
        <v>1322.8016877799996</v>
      </c>
      <c r="H1272" s="89"/>
      <c r="I1272" s="63" t="s">
        <v>134</v>
      </c>
      <c r="L1272" s="37"/>
    </row>
    <row r="1273" spans="1:12" x14ac:dyDescent="0.35">
      <c r="A1273" s="97">
        <v>6</v>
      </c>
      <c r="B1273" s="89">
        <v>24</v>
      </c>
      <c r="C1273" s="89">
        <v>76</v>
      </c>
      <c r="D1273" s="98">
        <v>2023</v>
      </c>
      <c r="E1273" s="98">
        <v>5</v>
      </c>
      <c r="F1273" s="98">
        <v>2</v>
      </c>
      <c r="G1273" s="98">
        <v>363.63649688999999</v>
      </c>
      <c r="H1273" s="89"/>
      <c r="I1273" s="63" t="s">
        <v>134</v>
      </c>
      <c r="L1273" s="37"/>
    </row>
    <row r="1274" spans="1:12" x14ac:dyDescent="0.35">
      <c r="A1274" s="97">
        <v>6</v>
      </c>
      <c r="B1274" s="89">
        <v>24</v>
      </c>
      <c r="C1274" s="89">
        <v>76</v>
      </c>
      <c r="D1274" s="98">
        <v>2023</v>
      </c>
      <c r="E1274" s="98">
        <v>5</v>
      </c>
      <c r="F1274" s="98">
        <v>3</v>
      </c>
      <c r="G1274" s="98">
        <v>464.91743159000009</v>
      </c>
      <c r="H1274" s="89"/>
      <c r="I1274" s="63" t="s">
        <v>134</v>
      </c>
      <c r="L1274" s="37"/>
    </row>
    <row r="1275" spans="1:12" x14ac:dyDescent="0.35">
      <c r="A1275" s="97">
        <v>6</v>
      </c>
      <c r="B1275" s="89">
        <v>24</v>
      </c>
      <c r="C1275" s="89">
        <v>76</v>
      </c>
      <c r="D1275" s="98">
        <v>2023</v>
      </c>
      <c r="E1275" s="98">
        <v>5</v>
      </c>
      <c r="F1275" s="98">
        <v>4</v>
      </c>
      <c r="G1275" s="98">
        <v>386.75142562999997</v>
      </c>
      <c r="H1275" s="89"/>
      <c r="I1275" s="63" t="s">
        <v>134</v>
      </c>
      <c r="L1275" s="37"/>
    </row>
    <row r="1276" spans="1:12" x14ac:dyDescent="0.35">
      <c r="A1276" s="97">
        <v>6</v>
      </c>
      <c r="B1276" s="89">
        <v>24</v>
      </c>
      <c r="C1276" s="89">
        <v>76</v>
      </c>
      <c r="D1276" s="98">
        <v>2023</v>
      </c>
      <c r="E1276" s="98">
        <v>5</v>
      </c>
      <c r="F1276" s="98">
        <v>5</v>
      </c>
      <c r="G1276" s="98">
        <v>700.48920358000021</v>
      </c>
      <c r="H1276" s="89"/>
      <c r="I1276" s="63" t="s">
        <v>134</v>
      </c>
      <c r="L1276" s="37"/>
    </row>
    <row r="1277" spans="1:12" x14ac:dyDescent="0.35">
      <c r="A1277" s="97">
        <v>6</v>
      </c>
      <c r="B1277" s="89">
        <v>24</v>
      </c>
      <c r="C1277" s="89">
        <v>76</v>
      </c>
      <c r="D1277" s="98">
        <v>2023</v>
      </c>
      <c r="E1277" s="98">
        <v>5</v>
      </c>
      <c r="F1277" s="98">
        <v>6</v>
      </c>
      <c r="G1277" s="98">
        <v>45.312980619999998</v>
      </c>
      <c r="H1277" s="89"/>
      <c r="I1277" s="63" t="s">
        <v>134</v>
      </c>
      <c r="L1277" s="37"/>
    </row>
    <row r="1278" spans="1:12" x14ac:dyDescent="0.35">
      <c r="A1278" s="97">
        <v>6</v>
      </c>
      <c r="B1278" s="89">
        <v>24</v>
      </c>
      <c r="C1278" s="89">
        <v>76</v>
      </c>
      <c r="D1278" s="98">
        <v>2023</v>
      </c>
      <c r="E1278" s="98">
        <v>5</v>
      </c>
      <c r="F1278" s="98">
        <v>7</v>
      </c>
      <c r="G1278" s="98">
        <v>149.57170907</v>
      </c>
      <c r="H1278" s="89"/>
      <c r="I1278" s="63" t="s">
        <v>134</v>
      </c>
      <c r="L1278" s="37"/>
    </row>
    <row r="1279" spans="1:12" x14ac:dyDescent="0.35">
      <c r="A1279" s="97">
        <v>6</v>
      </c>
      <c r="B1279" s="89">
        <v>24</v>
      </c>
      <c r="C1279" s="89">
        <v>76</v>
      </c>
      <c r="D1279" s="98">
        <v>2023</v>
      </c>
      <c r="E1279" s="98">
        <v>5</v>
      </c>
      <c r="F1279" s="98">
        <v>8</v>
      </c>
      <c r="G1279" s="98">
        <v>122.40434820999999</v>
      </c>
      <c r="H1279" s="89"/>
      <c r="I1279" s="63" t="s">
        <v>134</v>
      </c>
      <c r="L1279" s="37"/>
    </row>
    <row r="1280" spans="1:12" x14ac:dyDescent="0.35">
      <c r="A1280" s="97">
        <v>6</v>
      </c>
      <c r="B1280" s="89">
        <v>24</v>
      </c>
      <c r="C1280" s="89">
        <v>76</v>
      </c>
      <c r="D1280" s="98">
        <v>2023</v>
      </c>
      <c r="E1280" s="98">
        <v>5</v>
      </c>
      <c r="F1280" s="98">
        <v>9</v>
      </c>
      <c r="G1280" s="98">
        <v>103.22291487</v>
      </c>
      <c r="H1280" s="89"/>
      <c r="I1280" s="63" t="s">
        <v>134</v>
      </c>
      <c r="L1280" s="37"/>
    </row>
    <row r="1281" spans="1:12" x14ac:dyDescent="0.35">
      <c r="A1281" s="97">
        <v>6</v>
      </c>
      <c r="B1281" s="89">
        <v>24</v>
      </c>
      <c r="C1281" s="89">
        <v>76</v>
      </c>
      <c r="D1281" s="98">
        <v>2023</v>
      </c>
      <c r="E1281" s="98">
        <v>5</v>
      </c>
      <c r="F1281" s="98">
        <v>10</v>
      </c>
      <c r="G1281" s="98">
        <v>211.37657076999997</v>
      </c>
      <c r="H1281" s="89"/>
      <c r="I1281" s="63" t="s">
        <v>134</v>
      </c>
      <c r="L1281" s="37"/>
    </row>
    <row r="1282" spans="1:12" x14ac:dyDescent="0.35">
      <c r="A1282" s="97">
        <v>6</v>
      </c>
      <c r="B1282" s="89">
        <v>24</v>
      </c>
      <c r="C1282" s="89">
        <v>76</v>
      </c>
      <c r="D1282" s="98">
        <v>2023</v>
      </c>
      <c r="E1282" s="98">
        <v>5</v>
      </c>
      <c r="F1282" s="98">
        <v>11</v>
      </c>
      <c r="G1282" s="98">
        <v>710.38257769999996</v>
      </c>
      <c r="H1282" s="89"/>
      <c r="I1282" s="63" t="s">
        <v>134</v>
      </c>
      <c r="L1282" s="37"/>
    </row>
    <row r="1283" spans="1:12" x14ac:dyDescent="0.35">
      <c r="A1283" s="97">
        <v>6</v>
      </c>
      <c r="B1283" s="89">
        <v>24</v>
      </c>
      <c r="C1283" s="89">
        <v>76</v>
      </c>
      <c r="D1283" s="98">
        <v>2023</v>
      </c>
      <c r="E1283" s="98">
        <v>5</v>
      </c>
      <c r="F1283" s="98">
        <v>12</v>
      </c>
      <c r="G1283" s="98">
        <v>5.6978164600000003</v>
      </c>
      <c r="H1283" s="89"/>
      <c r="I1283" s="63" t="s">
        <v>134</v>
      </c>
      <c r="L1283" s="37"/>
    </row>
    <row r="1284" spans="1:12" x14ac:dyDescent="0.35">
      <c r="A1284" s="97">
        <v>6</v>
      </c>
      <c r="B1284" s="89">
        <v>24</v>
      </c>
      <c r="C1284" s="89">
        <v>76</v>
      </c>
      <c r="D1284" s="98">
        <v>2023</v>
      </c>
      <c r="E1284" s="98">
        <v>5</v>
      </c>
      <c r="F1284" s="98">
        <v>16</v>
      </c>
      <c r="G1284" s="98">
        <v>2.0415068199999999</v>
      </c>
      <c r="H1284" s="89"/>
      <c r="I1284" s="63" t="s">
        <v>134</v>
      </c>
      <c r="L1284" s="37"/>
    </row>
    <row r="1285" spans="1:12" x14ac:dyDescent="0.35">
      <c r="A1285" s="97">
        <v>6</v>
      </c>
      <c r="B1285" s="89">
        <v>24</v>
      </c>
      <c r="C1285" s="89">
        <v>76</v>
      </c>
      <c r="D1285" s="98">
        <v>2023</v>
      </c>
      <c r="E1285" s="98">
        <v>5</v>
      </c>
      <c r="F1285" s="98">
        <v>18</v>
      </c>
      <c r="G1285" s="98">
        <v>157.90363690999999</v>
      </c>
      <c r="H1285" s="89"/>
      <c r="I1285" s="63" t="s">
        <v>134</v>
      </c>
      <c r="L1285" s="37"/>
    </row>
    <row r="1286" spans="1:12" x14ac:dyDescent="0.35">
      <c r="A1286" s="97">
        <v>6</v>
      </c>
      <c r="B1286" s="89">
        <v>24</v>
      </c>
      <c r="C1286" s="89">
        <v>76</v>
      </c>
      <c r="D1286" s="98">
        <v>2023</v>
      </c>
      <c r="E1286" s="98">
        <v>5</v>
      </c>
      <c r="F1286" s="98">
        <v>19</v>
      </c>
      <c r="G1286" s="98">
        <v>868.62132239999994</v>
      </c>
      <c r="H1286" s="89"/>
      <c r="I1286" s="63" t="s">
        <v>134</v>
      </c>
      <c r="L1286" s="37"/>
    </row>
    <row r="1287" spans="1:12" x14ac:dyDescent="0.35">
      <c r="A1287" s="97">
        <v>6</v>
      </c>
      <c r="B1287" s="89">
        <v>24</v>
      </c>
      <c r="C1287" s="89">
        <v>77</v>
      </c>
      <c r="D1287" s="98">
        <v>2023</v>
      </c>
      <c r="E1287" s="98">
        <v>5</v>
      </c>
      <c r="F1287" s="98">
        <v>1</v>
      </c>
      <c r="G1287" s="98">
        <v>0.39268798184368764</v>
      </c>
      <c r="H1287" s="89"/>
      <c r="I1287" s="63" t="s">
        <v>134</v>
      </c>
      <c r="L1287" s="37"/>
    </row>
    <row r="1288" spans="1:12" x14ac:dyDescent="0.35">
      <c r="A1288" s="97">
        <v>6</v>
      </c>
      <c r="B1288" s="89">
        <v>24</v>
      </c>
      <c r="C1288" s="89">
        <v>77</v>
      </c>
      <c r="D1288" s="98">
        <v>2023</v>
      </c>
      <c r="E1288" s="98">
        <v>5</v>
      </c>
      <c r="F1288" s="98">
        <v>2</v>
      </c>
      <c r="G1288" s="98">
        <v>0.32829550894149906</v>
      </c>
      <c r="H1288" s="89"/>
      <c r="I1288" s="63" t="s">
        <v>134</v>
      </c>
      <c r="L1288" s="37"/>
    </row>
    <row r="1289" spans="1:12" x14ac:dyDescent="0.35">
      <c r="A1289" s="97">
        <v>6</v>
      </c>
      <c r="B1289" s="89">
        <v>24</v>
      </c>
      <c r="C1289" s="89">
        <v>77</v>
      </c>
      <c r="D1289" s="98">
        <v>2023</v>
      </c>
      <c r="E1289" s="98">
        <v>5</v>
      </c>
      <c r="F1289" s="98">
        <v>3</v>
      </c>
      <c r="G1289" s="98">
        <v>0.71184850684142886</v>
      </c>
      <c r="H1289" s="89"/>
      <c r="I1289" s="63" t="s">
        <v>134</v>
      </c>
      <c r="L1289" s="37"/>
    </row>
    <row r="1290" spans="1:12" x14ac:dyDescent="0.35">
      <c r="A1290" s="97">
        <v>6</v>
      </c>
      <c r="B1290" s="89">
        <v>24</v>
      </c>
      <c r="C1290" s="89">
        <v>77</v>
      </c>
      <c r="D1290" s="98">
        <v>2023</v>
      </c>
      <c r="E1290" s="98">
        <v>5</v>
      </c>
      <c r="F1290" s="98">
        <v>4</v>
      </c>
      <c r="G1290" s="98">
        <v>0.23715814952162731</v>
      </c>
      <c r="H1290" s="89"/>
      <c r="I1290" s="63" t="s">
        <v>134</v>
      </c>
      <c r="L1290" s="37"/>
    </row>
    <row r="1291" spans="1:12" x14ac:dyDescent="0.35">
      <c r="A1291" s="97">
        <v>6</v>
      </c>
      <c r="B1291" s="89">
        <v>24</v>
      </c>
      <c r="C1291" s="89">
        <v>77</v>
      </c>
      <c r="D1291" s="98">
        <v>2023</v>
      </c>
      <c r="E1291" s="98">
        <v>5</v>
      </c>
      <c r="F1291" s="98">
        <v>5</v>
      </c>
      <c r="G1291" s="98">
        <v>0.36320100204935651</v>
      </c>
      <c r="H1291" s="89"/>
      <c r="I1291" s="63" t="s">
        <v>134</v>
      </c>
      <c r="L1291" s="37"/>
    </row>
    <row r="1292" spans="1:12" x14ac:dyDescent="0.35">
      <c r="A1292" s="97">
        <v>6</v>
      </c>
      <c r="B1292" s="89">
        <v>24</v>
      </c>
      <c r="C1292" s="89">
        <v>77</v>
      </c>
      <c r="D1292" s="98">
        <v>2023</v>
      </c>
      <c r="E1292" s="98">
        <v>5</v>
      </c>
      <c r="F1292" s="98">
        <v>6</v>
      </c>
      <c r="G1292" s="98">
        <v>4.5720165511740095E-2</v>
      </c>
      <c r="H1292" s="89"/>
      <c r="I1292" s="63" t="s">
        <v>134</v>
      </c>
      <c r="L1292" s="37"/>
    </row>
    <row r="1293" spans="1:12" x14ac:dyDescent="0.35">
      <c r="A1293" s="97">
        <v>6</v>
      </c>
      <c r="B1293" s="89">
        <v>24</v>
      </c>
      <c r="C1293" s="89">
        <v>77</v>
      </c>
      <c r="D1293" s="98">
        <v>2023</v>
      </c>
      <c r="E1293" s="98">
        <v>5</v>
      </c>
      <c r="F1293" s="98">
        <v>7</v>
      </c>
      <c r="G1293" s="98">
        <v>7.6640912265367261E-2</v>
      </c>
      <c r="H1293" s="89"/>
      <c r="I1293" s="63" t="s">
        <v>134</v>
      </c>
      <c r="L1293" s="37"/>
    </row>
    <row r="1294" spans="1:12" x14ac:dyDescent="0.35">
      <c r="A1294" s="97">
        <v>6</v>
      </c>
      <c r="B1294" s="89">
        <v>24</v>
      </c>
      <c r="C1294" s="89">
        <v>77</v>
      </c>
      <c r="D1294" s="98">
        <v>2023</v>
      </c>
      <c r="E1294" s="98">
        <v>5</v>
      </c>
      <c r="F1294" s="98">
        <v>8</v>
      </c>
      <c r="G1294" s="98">
        <v>3.5181897138362291E-2</v>
      </c>
      <c r="H1294" s="89"/>
      <c r="I1294" s="63" t="s">
        <v>134</v>
      </c>
      <c r="L1294" s="37"/>
    </row>
    <row r="1295" spans="1:12" x14ac:dyDescent="0.35">
      <c r="A1295" s="97">
        <v>6</v>
      </c>
      <c r="B1295" s="89">
        <v>24</v>
      </c>
      <c r="C1295" s="89">
        <v>77</v>
      </c>
      <c r="D1295" s="98">
        <v>2023</v>
      </c>
      <c r="E1295" s="98">
        <v>5</v>
      </c>
      <c r="F1295" s="98">
        <v>9</v>
      </c>
      <c r="G1295" s="98">
        <v>3.3607109637262898E-2</v>
      </c>
      <c r="H1295" s="89"/>
      <c r="I1295" s="63" t="s">
        <v>134</v>
      </c>
      <c r="L1295" s="37"/>
    </row>
    <row r="1296" spans="1:12" x14ac:dyDescent="0.35">
      <c r="A1296" s="97">
        <v>6</v>
      </c>
      <c r="B1296" s="89">
        <v>24</v>
      </c>
      <c r="C1296" s="89">
        <v>77</v>
      </c>
      <c r="D1296" s="98">
        <v>2023</v>
      </c>
      <c r="E1296" s="98">
        <v>5</v>
      </c>
      <c r="F1296" s="98">
        <v>10</v>
      </c>
      <c r="G1296" s="98">
        <v>6.2358226193129515E-2</v>
      </c>
      <c r="H1296" s="89"/>
      <c r="I1296" s="63" t="s">
        <v>134</v>
      </c>
      <c r="L1296" s="37"/>
    </row>
    <row r="1297" spans="1:12" x14ac:dyDescent="0.35">
      <c r="A1297" s="97">
        <v>6</v>
      </c>
      <c r="B1297" s="89">
        <v>24</v>
      </c>
      <c r="C1297" s="89">
        <v>77</v>
      </c>
      <c r="D1297" s="98">
        <v>2023</v>
      </c>
      <c r="E1297" s="98">
        <v>5</v>
      </c>
      <c r="F1297" s="98">
        <v>11</v>
      </c>
      <c r="G1297" s="98">
        <v>0.12216934813396774</v>
      </c>
      <c r="H1297" s="89"/>
      <c r="I1297" s="63" t="s">
        <v>134</v>
      </c>
      <c r="L1297" s="37"/>
    </row>
    <row r="1298" spans="1:12" x14ac:dyDescent="0.35">
      <c r="A1298" s="97">
        <v>6</v>
      </c>
      <c r="B1298" s="89">
        <v>24</v>
      </c>
      <c r="C1298" s="89">
        <v>77</v>
      </c>
      <c r="D1298" s="98">
        <v>2023</v>
      </c>
      <c r="E1298" s="98">
        <v>5</v>
      </c>
      <c r="F1298" s="98">
        <v>12</v>
      </c>
      <c r="G1298" s="98">
        <v>4.7866940141316656E-3</v>
      </c>
      <c r="H1298" s="89"/>
      <c r="I1298" s="63" t="s">
        <v>134</v>
      </c>
      <c r="L1298" s="37"/>
    </row>
    <row r="1299" spans="1:12" x14ac:dyDescent="0.35">
      <c r="A1299" s="97">
        <v>6</v>
      </c>
      <c r="B1299" s="89">
        <v>24</v>
      </c>
      <c r="C1299" s="89">
        <v>77</v>
      </c>
      <c r="D1299" s="98">
        <v>2023</v>
      </c>
      <c r="E1299" s="98">
        <v>5</v>
      </c>
      <c r="F1299" s="98">
        <v>16</v>
      </c>
      <c r="G1299" s="98">
        <v>1.1793016936738493E-3</v>
      </c>
      <c r="H1299" s="89"/>
      <c r="I1299" s="63" t="s">
        <v>134</v>
      </c>
      <c r="L1299" s="37"/>
    </row>
    <row r="1300" spans="1:12" x14ac:dyDescent="0.35">
      <c r="A1300" s="97">
        <v>6</v>
      </c>
      <c r="B1300" s="89">
        <v>24</v>
      </c>
      <c r="C1300" s="89">
        <v>77</v>
      </c>
      <c r="D1300" s="98">
        <v>2023</v>
      </c>
      <c r="E1300" s="98">
        <v>5</v>
      </c>
      <c r="F1300" s="98">
        <v>18</v>
      </c>
      <c r="G1300" s="98">
        <v>0.11414100709461839</v>
      </c>
      <c r="H1300" s="89"/>
      <c r="I1300" s="63" t="s">
        <v>134</v>
      </c>
      <c r="L1300" s="37"/>
    </row>
    <row r="1301" spans="1:12" x14ac:dyDescent="0.35">
      <c r="A1301" s="97">
        <v>6</v>
      </c>
      <c r="B1301" s="89">
        <v>24</v>
      </c>
      <c r="C1301" s="89">
        <v>77</v>
      </c>
      <c r="D1301" s="98">
        <v>2023</v>
      </c>
      <c r="E1301" s="98">
        <v>5</v>
      </c>
      <c r="F1301" s="98">
        <v>19</v>
      </c>
      <c r="G1301" s="98">
        <v>0.33115913303551797</v>
      </c>
      <c r="H1301" s="89"/>
      <c r="I1301" s="63" t="s">
        <v>134</v>
      </c>
      <c r="L1301" s="37"/>
    </row>
    <row r="1302" spans="1:12" x14ac:dyDescent="0.35">
      <c r="A1302" s="97">
        <v>6</v>
      </c>
      <c r="B1302" s="89">
        <v>25</v>
      </c>
      <c r="C1302" s="89">
        <v>78</v>
      </c>
      <c r="D1302" s="98">
        <v>2023</v>
      </c>
      <c r="E1302" s="98">
        <v>5</v>
      </c>
      <c r="F1302" s="98">
        <v>1</v>
      </c>
      <c r="G1302" s="98">
        <v>2483</v>
      </c>
      <c r="H1302" s="89"/>
      <c r="I1302" s="63" t="s">
        <v>134</v>
      </c>
      <c r="L1302" s="37"/>
    </row>
    <row r="1303" spans="1:12" x14ac:dyDescent="0.35">
      <c r="A1303" s="97">
        <v>6</v>
      </c>
      <c r="B1303" s="89">
        <v>25</v>
      </c>
      <c r="C1303" s="89">
        <v>78</v>
      </c>
      <c r="D1303" s="98">
        <v>2023</v>
      </c>
      <c r="E1303" s="98">
        <v>5</v>
      </c>
      <c r="F1303" s="98">
        <v>2</v>
      </c>
      <c r="G1303" s="98">
        <v>904</v>
      </c>
      <c r="H1303" s="89"/>
      <c r="I1303" s="63" t="s">
        <v>134</v>
      </c>
      <c r="L1303" s="37"/>
    </row>
    <row r="1304" spans="1:12" x14ac:dyDescent="0.35">
      <c r="A1304" s="97">
        <v>6</v>
      </c>
      <c r="B1304" s="89">
        <v>25</v>
      </c>
      <c r="C1304" s="89">
        <v>78</v>
      </c>
      <c r="D1304" s="98">
        <v>2023</v>
      </c>
      <c r="E1304" s="98">
        <v>5</v>
      </c>
      <c r="F1304" s="98">
        <v>3</v>
      </c>
      <c r="G1304" s="98">
        <v>1138</v>
      </c>
      <c r="H1304" s="89"/>
      <c r="I1304" s="63" t="s">
        <v>134</v>
      </c>
      <c r="L1304" s="37"/>
    </row>
    <row r="1305" spans="1:12" x14ac:dyDescent="0.35">
      <c r="A1305" s="97">
        <v>6</v>
      </c>
      <c r="B1305" s="89">
        <v>25</v>
      </c>
      <c r="C1305" s="89">
        <v>78</v>
      </c>
      <c r="D1305" s="98">
        <v>2023</v>
      </c>
      <c r="E1305" s="98">
        <v>5</v>
      </c>
      <c r="F1305" s="98">
        <v>4</v>
      </c>
      <c r="G1305" s="98">
        <v>979</v>
      </c>
      <c r="H1305" s="89"/>
      <c r="I1305" s="63" t="s">
        <v>134</v>
      </c>
      <c r="L1305" s="37"/>
    </row>
    <row r="1306" spans="1:12" x14ac:dyDescent="0.35">
      <c r="A1306" s="97">
        <v>6</v>
      </c>
      <c r="B1306" s="89">
        <v>25</v>
      </c>
      <c r="C1306" s="89">
        <v>78</v>
      </c>
      <c r="D1306" s="98">
        <v>2023</v>
      </c>
      <c r="E1306" s="98">
        <v>5</v>
      </c>
      <c r="F1306" s="98">
        <v>5</v>
      </c>
      <c r="G1306" s="98">
        <v>3682</v>
      </c>
      <c r="H1306" s="89"/>
      <c r="I1306" s="63" t="s">
        <v>134</v>
      </c>
      <c r="L1306" s="37"/>
    </row>
    <row r="1307" spans="1:12" x14ac:dyDescent="0.35">
      <c r="A1307" s="97">
        <v>6</v>
      </c>
      <c r="B1307" s="89">
        <v>25</v>
      </c>
      <c r="C1307" s="89">
        <v>78</v>
      </c>
      <c r="D1307" s="98">
        <v>2023</v>
      </c>
      <c r="E1307" s="98">
        <v>5</v>
      </c>
      <c r="F1307" s="98">
        <v>6</v>
      </c>
      <c r="G1307" s="98">
        <v>4</v>
      </c>
      <c r="H1307" s="89"/>
      <c r="I1307" s="63" t="s">
        <v>134</v>
      </c>
      <c r="L1307" s="37"/>
    </row>
    <row r="1308" spans="1:12" x14ac:dyDescent="0.35">
      <c r="A1308" s="97">
        <v>6</v>
      </c>
      <c r="B1308" s="89">
        <v>25</v>
      </c>
      <c r="C1308" s="89">
        <v>78</v>
      </c>
      <c r="D1308" s="98">
        <v>2023</v>
      </c>
      <c r="E1308" s="98">
        <v>5</v>
      </c>
      <c r="F1308" s="98">
        <v>7</v>
      </c>
      <c r="G1308" s="98">
        <v>3108</v>
      </c>
      <c r="H1308" s="89"/>
      <c r="I1308" s="63" t="s">
        <v>134</v>
      </c>
      <c r="L1308" s="37"/>
    </row>
    <row r="1309" spans="1:12" x14ac:dyDescent="0.35">
      <c r="A1309" s="97">
        <v>6</v>
      </c>
      <c r="B1309" s="89">
        <v>25</v>
      </c>
      <c r="C1309" s="89">
        <v>78</v>
      </c>
      <c r="D1309" s="98">
        <v>2023</v>
      </c>
      <c r="E1309" s="98">
        <v>5</v>
      </c>
      <c r="F1309" s="98">
        <v>8</v>
      </c>
      <c r="G1309" s="98">
        <v>573</v>
      </c>
      <c r="H1309" s="89"/>
      <c r="I1309" s="63" t="s">
        <v>134</v>
      </c>
      <c r="L1309" s="37"/>
    </row>
    <row r="1310" spans="1:12" x14ac:dyDescent="0.35">
      <c r="A1310" s="97">
        <v>6</v>
      </c>
      <c r="B1310" s="89">
        <v>25</v>
      </c>
      <c r="C1310" s="89">
        <v>78</v>
      </c>
      <c r="D1310" s="98">
        <v>2023</v>
      </c>
      <c r="E1310" s="98">
        <v>5</v>
      </c>
      <c r="F1310" s="98">
        <v>9</v>
      </c>
      <c r="G1310" s="98">
        <v>378</v>
      </c>
      <c r="H1310" s="89"/>
      <c r="I1310" s="63" t="s">
        <v>134</v>
      </c>
      <c r="L1310" s="37"/>
    </row>
    <row r="1311" spans="1:12" x14ac:dyDescent="0.35">
      <c r="A1311" s="97">
        <v>6</v>
      </c>
      <c r="B1311" s="89">
        <v>25</v>
      </c>
      <c r="C1311" s="89">
        <v>78</v>
      </c>
      <c r="D1311" s="98">
        <v>2023</v>
      </c>
      <c r="E1311" s="98">
        <v>5</v>
      </c>
      <c r="F1311" s="98">
        <v>10</v>
      </c>
      <c r="G1311" s="98">
        <v>50</v>
      </c>
      <c r="H1311" s="89"/>
      <c r="I1311" s="63" t="s">
        <v>134</v>
      </c>
      <c r="L1311" s="37"/>
    </row>
    <row r="1312" spans="1:12" x14ac:dyDescent="0.35">
      <c r="A1312" s="97">
        <v>6</v>
      </c>
      <c r="B1312" s="89">
        <v>25</v>
      </c>
      <c r="C1312" s="89">
        <v>78</v>
      </c>
      <c r="D1312" s="98">
        <v>2023</v>
      </c>
      <c r="E1312" s="98">
        <v>5</v>
      </c>
      <c r="F1312" s="98">
        <v>11</v>
      </c>
      <c r="G1312" s="98">
        <v>735</v>
      </c>
      <c r="H1312" s="89"/>
      <c r="I1312" s="63" t="s">
        <v>134</v>
      </c>
      <c r="L1312" s="37"/>
    </row>
    <row r="1313" spans="1:12" x14ac:dyDescent="0.35">
      <c r="A1313" s="97">
        <v>6</v>
      </c>
      <c r="B1313" s="89">
        <v>25</v>
      </c>
      <c r="C1313" s="89">
        <v>78</v>
      </c>
      <c r="D1313" s="98">
        <v>2023</v>
      </c>
      <c r="E1313" s="98">
        <v>5</v>
      </c>
      <c r="F1313" s="98">
        <v>16</v>
      </c>
      <c r="G1313" s="98">
        <v>6</v>
      </c>
      <c r="H1313" s="89"/>
      <c r="I1313" s="63" t="s">
        <v>134</v>
      </c>
      <c r="L1313" s="37"/>
    </row>
    <row r="1314" spans="1:12" x14ac:dyDescent="0.35">
      <c r="A1314" s="97">
        <v>6</v>
      </c>
      <c r="B1314" s="89">
        <v>25</v>
      </c>
      <c r="C1314" s="89">
        <v>78</v>
      </c>
      <c r="D1314" s="98">
        <v>2023</v>
      </c>
      <c r="E1314" s="98">
        <v>5</v>
      </c>
      <c r="F1314" s="98">
        <v>18</v>
      </c>
      <c r="G1314" s="98">
        <v>1548</v>
      </c>
      <c r="H1314" s="89"/>
      <c r="I1314" s="63" t="s">
        <v>134</v>
      </c>
      <c r="L1314" s="37"/>
    </row>
    <row r="1315" spans="1:12" x14ac:dyDescent="0.35">
      <c r="A1315" s="97">
        <v>6</v>
      </c>
      <c r="B1315" s="89">
        <v>25</v>
      </c>
      <c r="C1315" s="89">
        <v>78</v>
      </c>
      <c r="D1315" s="98">
        <v>2023</v>
      </c>
      <c r="E1315" s="98">
        <v>5</v>
      </c>
      <c r="F1315" s="98">
        <v>19</v>
      </c>
      <c r="G1315" s="98">
        <v>12484</v>
      </c>
      <c r="H1315" s="89"/>
      <c r="I1315" s="63" t="s">
        <v>134</v>
      </c>
      <c r="L1315" s="37"/>
    </row>
    <row r="1316" spans="1:12" x14ac:dyDescent="0.35">
      <c r="A1316" s="97">
        <v>6</v>
      </c>
      <c r="B1316" s="89">
        <v>25</v>
      </c>
      <c r="C1316" s="89">
        <v>79</v>
      </c>
      <c r="D1316" s="98">
        <v>2023</v>
      </c>
      <c r="E1316" s="98">
        <v>5</v>
      </c>
      <c r="F1316" s="98">
        <v>1</v>
      </c>
      <c r="G1316" s="98">
        <v>1.2860021027662252E-2</v>
      </c>
      <c r="H1316" s="89"/>
      <c r="I1316" s="63" t="s">
        <v>134</v>
      </c>
      <c r="L1316" s="37"/>
    </row>
    <row r="1317" spans="1:12" x14ac:dyDescent="0.35">
      <c r="A1317" s="97">
        <v>6</v>
      </c>
      <c r="B1317" s="89">
        <v>25</v>
      </c>
      <c r="C1317" s="89">
        <v>79</v>
      </c>
      <c r="D1317" s="98">
        <v>2023</v>
      </c>
      <c r="E1317" s="98">
        <v>5</v>
      </c>
      <c r="F1317" s="98">
        <v>2</v>
      </c>
      <c r="G1317" s="98">
        <v>1.277828821824864E-2</v>
      </c>
      <c r="H1317" s="89"/>
      <c r="I1317" s="63" t="s">
        <v>134</v>
      </c>
      <c r="L1317" s="37"/>
    </row>
    <row r="1318" spans="1:12" x14ac:dyDescent="0.35">
      <c r="A1318" s="97">
        <v>6</v>
      </c>
      <c r="B1318" s="89">
        <v>25</v>
      </c>
      <c r="C1318" s="89">
        <v>79</v>
      </c>
      <c r="D1318" s="98">
        <v>2023</v>
      </c>
      <c r="E1318" s="98">
        <v>5</v>
      </c>
      <c r="F1318" s="98">
        <v>3</v>
      </c>
      <c r="G1318" s="98">
        <v>3.9161705495715612E-2</v>
      </c>
      <c r="H1318" s="89"/>
      <c r="I1318" s="63" t="s">
        <v>134</v>
      </c>
      <c r="L1318" s="37"/>
    </row>
    <row r="1319" spans="1:12" x14ac:dyDescent="0.35">
      <c r="A1319" s="97">
        <v>6</v>
      </c>
      <c r="B1319" s="89">
        <v>25</v>
      </c>
      <c r="C1319" s="89">
        <v>79</v>
      </c>
      <c r="D1319" s="98">
        <v>2023</v>
      </c>
      <c r="E1319" s="98">
        <v>5</v>
      </c>
      <c r="F1319" s="98">
        <v>4</v>
      </c>
      <c r="G1319" s="98">
        <v>1.2644657987187436E-2</v>
      </c>
      <c r="H1319" s="89"/>
      <c r="I1319" s="63" t="s">
        <v>134</v>
      </c>
      <c r="L1319" s="37"/>
    </row>
    <row r="1320" spans="1:12" x14ac:dyDescent="0.35">
      <c r="A1320" s="97">
        <v>6</v>
      </c>
      <c r="B1320" s="89">
        <v>25</v>
      </c>
      <c r="C1320" s="89">
        <v>79</v>
      </c>
      <c r="D1320" s="98">
        <v>2023</v>
      </c>
      <c r="E1320" s="98">
        <v>5</v>
      </c>
      <c r="F1320" s="98">
        <v>5</v>
      </c>
      <c r="G1320" s="98">
        <v>4.697387221882017E-2</v>
      </c>
      <c r="H1320" s="89"/>
      <c r="I1320" s="63" t="s">
        <v>134</v>
      </c>
      <c r="L1320" s="37"/>
    </row>
    <row r="1321" spans="1:12" x14ac:dyDescent="0.35">
      <c r="A1321" s="97">
        <v>6</v>
      </c>
      <c r="B1321" s="89">
        <v>25</v>
      </c>
      <c r="C1321" s="89">
        <v>79</v>
      </c>
      <c r="D1321" s="98">
        <v>2023</v>
      </c>
      <c r="E1321" s="98">
        <v>5</v>
      </c>
      <c r="F1321" s="98">
        <v>6</v>
      </c>
      <c r="G1321" s="98">
        <v>1.4014925896079324E-4</v>
      </c>
      <c r="H1321" s="89"/>
      <c r="I1321" s="63" t="s">
        <v>134</v>
      </c>
      <c r="L1321" s="37"/>
    </row>
    <row r="1322" spans="1:12" x14ac:dyDescent="0.35">
      <c r="A1322" s="97">
        <v>6</v>
      </c>
      <c r="B1322" s="89">
        <v>25</v>
      </c>
      <c r="C1322" s="89">
        <v>79</v>
      </c>
      <c r="D1322" s="98">
        <v>2023</v>
      </c>
      <c r="E1322" s="98">
        <v>5</v>
      </c>
      <c r="F1322" s="98">
        <v>7</v>
      </c>
      <c r="G1322" s="98">
        <v>2.3016255044988335E-2</v>
      </c>
      <c r="H1322" s="89"/>
      <c r="I1322" s="63" t="s">
        <v>134</v>
      </c>
      <c r="L1322" s="37"/>
    </row>
    <row r="1323" spans="1:12" x14ac:dyDescent="0.35">
      <c r="A1323" s="97">
        <v>6</v>
      </c>
      <c r="B1323" s="89">
        <v>25</v>
      </c>
      <c r="C1323" s="89">
        <v>79</v>
      </c>
      <c r="D1323" s="98">
        <v>2023</v>
      </c>
      <c r="E1323" s="98">
        <v>5</v>
      </c>
      <c r="F1323" s="98">
        <v>8</v>
      </c>
      <c r="G1323" s="98">
        <v>2.3839637870492103E-3</v>
      </c>
      <c r="H1323" s="89"/>
      <c r="I1323" s="63" t="s">
        <v>134</v>
      </c>
      <c r="L1323" s="37"/>
    </row>
    <row r="1324" spans="1:12" x14ac:dyDescent="0.35">
      <c r="A1324" s="97">
        <v>6</v>
      </c>
      <c r="B1324" s="89">
        <v>25</v>
      </c>
      <c r="C1324" s="89">
        <v>79</v>
      </c>
      <c r="D1324" s="98">
        <v>2023</v>
      </c>
      <c r="E1324" s="98">
        <v>5</v>
      </c>
      <c r="F1324" s="98">
        <v>9</v>
      </c>
      <c r="G1324" s="98">
        <v>3.527007735157176E-3</v>
      </c>
      <c r="H1324" s="89"/>
      <c r="I1324" s="63" t="s">
        <v>134</v>
      </c>
      <c r="L1324" s="37"/>
    </row>
    <row r="1325" spans="1:12" x14ac:dyDescent="0.35">
      <c r="A1325" s="97">
        <v>6</v>
      </c>
      <c r="B1325" s="89">
        <v>25</v>
      </c>
      <c r="C1325" s="89">
        <v>79</v>
      </c>
      <c r="D1325" s="98">
        <v>2023</v>
      </c>
      <c r="E1325" s="98">
        <v>5</v>
      </c>
      <c r="F1325" s="98">
        <v>10</v>
      </c>
      <c r="G1325" s="98">
        <v>2.6927613190222047E-4</v>
      </c>
      <c r="H1325" s="89"/>
      <c r="I1325" s="63" t="s">
        <v>134</v>
      </c>
      <c r="L1325" s="37"/>
    </row>
    <row r="1326" spans="1:12" x14ac:dyDescent="0.35">
      <c r="A1326" s="97">
        <v>6</v>
      </c>
      <c r="B1326" s="89">
        <v>25</v>
      </c>
      <c r="C1326" s="89">
        <v>79</v>
      </c>
      <c r="D1326" s="98">
        <v>2023</v>
      </c>
      <c r="E1326" s="98">
        <v>5</v>
      </c>
      <c r="F1326" s="98">
        <v>11</v>
      </c>
      <c r="G1326" s="98">
        <v>2.2710629501571204E-3</v>
      </c>
      <c r="H1326" s="89"/>
      <c r="I1326" s="63" t="s">
        <v>134</v>
      </c>
      <c r="L1326" s="37"/>
    </row>
    <row r="1327" spans="1:12" x14ac:dyDescent="0.35">
      <c r="A1327" s="97">
        <v>6</v>
      </c>
      <c r="B1327" s="89">
        <v>25</v>
      </c>
      <c r="C1327" s="89">
        <v>79</v>
      </c>
      <c r="D1327" s="98">
        <v>2023</v>
      </c>
      <c r="E1327" s="98">
        <v>5</v>
      </c>
      <c r="F1327" s="98">
        <v>16</v>
      </c>
      <c r="G1327" s="98">
        <v>1.1794075442769249E-4</v>
      </c>
      <c r="H1327" s="89"/>
      <c r="I1327" s="63" t="s">
        <v>134</v>
      </c>
      <c r="L1327" s="37"/>
    </row>
    <row r="1328" spans="1:12" x14ac:dyDescent="0.35">
      <c r="A1328" s="97">
        <v>6</v>
      </c>
      <c r="B1328" s="89">
        <v>25</v>
      </c>
      <c r="C1328" s="89">
        <v>79</v>
      </c>
      <c r="D1328" s="98">
        <v>2023</v>
      </c>
      <c r="E1328" s="98">
        <v>5</v>
      </c>
      <c r="F1328" s="98">
        <v>18</v>
      </c>
      <c r="G1328" s="98">
        <v>2.1232820344004609E-2</v>
      </c>
      <c r="H1328" s="89"/>
      <c r="I1328" s="63" t="s">
        <v>134</v>
      </c>
      <c r="L1328" s="37"/>
    </row>
    <row r="1329" spans="1:12" x14ac:dyDescent="0.35">
      <c r="A1329" s="97">
        <v>6</v>
      </c>
      <c r="B1329" s="89">
        <v>25</v>
      </c>
      <c r="C1329" s="89">
        <v>79</v>
      </c>
      <c r="D1329" s="98">
        <v>2023</v>
      </c>
      <c r="E1329" s="98">
        <v>5</v>
      </c>
      <c r="F1329" s="98">
        <v>19</v>
      </c>
      <c r="G1329" s="98">
        <v>0.10018618387262455</v>
      </c>
      <c r="H1329" s="89"/>
      <c r="I1329" s="63" t="s">
        <v>134</v>
      </c>
      <c r="L1329" s="37"/>
    </row>
    <row r="1330" spans="1:12" x14ac:dyDescent="0.35">
      <c r="A1330" s="97">
        <v>6</v>
      </c>
      <c r="B1330" s="89">
        <v>26</v>
      </c>
      <c r="C1330" s="89">
        <v>80</v>
      </c>
      <c r="D1330" s="98">
        <v>2023</v>
      </c>
      <c r="E1330" s="98">
        <v>6</v>
      </c>
      <c r="F1330" s="98">
        <v>1</v>
      </c>
      <c r="G1330" s="98">
        <v>1</v>
      </c>
      <c r="H1330" s="89"/>
      <c r="I1330" s="63" t="s">
        <v>134</v>
      </c>
      <c r="L1330" s="37"/>
    </row>
    <row r="1331" spans="1:12" x14ac:dyDescent="0.35">
      <c r="A1331" s="97">
        <v>6</v>
      </c>
      <c r="B1331" s="89">
        <v>26</v>
      </c>
      <c r="C1331" s="89">
        <v>80</v>
      </c>
      <c r="D1331" s="98">
        <v>2023</v>
      </c>
      <c r="E1331" s="98">
        <v>6</v>
      </c>
      <c r="F1331" s="98">
        <v>2</v>
      </c>
      <c r="G1331" s="98">
        <v>1</v>
      </c>
      <c r="H1331" s="89"/>
      <c r="I1331" s="63" t="s">
        <v>134</v>
      </c>
      <c r="L1331" s="37"/>
    </row>
    <row r="1332" spans="1:12" x14ac:dyDescent="0.35">
      <c r="A1332" s="97">
        <v>6</v>
      </c>
      <c r="B1332" s="89">
        <v>26</v>
      </c>
      <c r="C1332" s="89">
        <v>80</v>
      </c>
      <c r="D1332" s="98">
        <v>2023</v>
      </c>
      <c r="E1332" s="98">
        <v>6</v>
      </c>
      <c r="F1332" s="98">
        <v>3</v>
      </c>
      <c r="G1332" s="98">
        <v>1</v>
      </c>
      <c r="H1332" s="89"/>
      <c r="I1332" s="63" t="s">
        <v>134</v>
      </c>
      <c r="L1332" s="37"/>
    </row>
    <row r="1333" spans="1:12" x14ac:dyDescent="0.35">
      <c r="A1333" s="97">
        <v>6</v>
      </c>
      <c r="B1333" s="89">
        <v>26</v>
      </c>
      <c r="C1333" s="89">
        <v>80</v>
      </c>
      <c r="D1333" s="98">
        <v>2023</v>
      </c>
      <c r="E1333" s="98">
        <v>6</v>
      </c>
      <c r="F1333" s="98">
        <v>4</v>
      </c>
      <c r="G1333" s="98">
        <v>2</v>
      </c>
      <c r="H1333" s="89"/>
      <c r="I1333" s="63" t="s">
        <v>134</v>
      </c>
      <c r="L1333" s="37"/>
    </row>
    <row r="1334" spans="1:12" x14ac:dyDescent="0.35">
      <c r="A1334" s="97">
        <v>6</v>
      </c>
      <c r="B1334" s="89">
        <v>26</v>
      </c>
      <c r="C1334" s="89">
        <v>80</v>
      </c>
      <c r="D1334" s="98">
        <v>2023</v>
      </c>
      <c r="E1334" s="98">
        <v>6</v>
      </c>
      <c r="F1334" s="98">
        <v>5</v>
      </c>
      <c r="G1334" s="98">
        <v>2</v>
      </c>
      <c r="H1334" s="89"/>
      <c r="I1334" s="63" t="s">
        <v>134</v>
      </c>
      <c r="L1334" s="37"/>
    </row>
    <row r="1335" spans="1:12" x14ac:dyDescent="0.35">
      <c r="A1335" s="97">
        <v>6</v>
      </c>
      <c r="B1335" s="89">
        <v>26</v>
      </c>
      <c r="C1335" s="89">
        <v>80</v>
      </c>
      <c r="D1335" s="98">
        <v>2023</v>
      </c>
      <c r="E1335" s="98">
        <v>6</v>
      </c>
      <c r="F1335" s="98">
        <v>6</v>
      </c>
      <c r="G1335" s="98">
        <v>1</v>
      </c>
      <c r="H1335" s="89"/>
      <c r="I1335" s="63" t="s">
        <v>134</v>
      </c>
      <c r="L1335" s="37"/>
    </row>
    <row r="1336" spans="1:12" x14ac:dyDescent="0.35">
      <c r="A1336" s="97">
        <v>6</v>
      </c>
      <c r="B1336" s="89">
        <v>26</v>
      </c>
      <c r="C1336" s="89">
        <v>80</v>
      </c>
      <c r="D1336" s="98">
        <v>2023</v>
      </c>
      <c r="E1336" s="98">
        <v>6</v>
      </c>
      <c r="F1336" s="98">
        <v>7</v>
      </c>
      <c r="G1336" s="98">
        <v>1</v>
      </c>
      <c r="H1336" s="89"/>
      <c r="I1336" s="63" t="s">
        <v>134</v>
      </c>
      <c r="L1336" s="37"/>
    </row>
    <row r="1337" spans="1:12" x14ac:dyDescent="0.35">
      <c r="A1337" s="97">
        <v>6</v>
      </c>
      <c r="B1337" s="89">
        <v>26</v>
      </c>
      <c r="C1337" s="89">
        <v>80</v>
      </c>
      <c r="D1337" s="98">
        <v>2023</v>
      </c>
      <c r="E1337" s="98">
        <v>6</v>
      </c>
      <c r="F1337" s="98">
        <v>8</v>
      </c>
      <c r="G1337" s="98">
        <v>1</v>
      </c>
      <c r="H1337" s="89"/>
      <c r="I1337" s="63" t="s">
        <v>134</v>
      </c>
      <c r="L1337" s="37"/>
    </row>
    <row r="1338" spans="1:12" x14ac:dyDescent="0.35">
      <c r="A1338" s="97">
        <v>6</v>
      </c>
      <c r="B1338" s="89">
        <v>26</v>
      </c>
      <c r="C1338" s="89">
        <v>80</v>
      </c>
      <c r="D1338" s="98">
        <v>2023</v>
      </c>
      <c r="E1338" s="98">
        <v>6</v>
      </c>
      <c r="F1338" s="98">
        <v>10</v>
      </c>
      <c r="G1338" s="98">
        <v>1</v>
      </c>
      <c r="H1338" s="89"/>
      <c r="I1338" s="63" t="s">
        <v>134</v>
      </c>
      <c r="L1338" s="37"/>
    </row>
    <row r="1339" spans="1:12" x14ac:dyDescent="0.35">
      <c r="A1339" s="97">
        <v>6</v>
      </c>
      <c r="B1339" s="89">
        <v>26</v>
      </c>
      <c r="C1339" s="89">
        <v>80</v>
      </c>
      <c r="D1339" s="98">
        <v>2023</v>
      </c>
      <c r="E1339" s="98">
        <v>6</v>
      </c>
      <c r="F1339" s="98">
        <v>11</v>
      </c>
      <c r="G1339" s="98">
        <v>1</v>
      </c>
      <c r="H1339" s="89"/>
      <c r="I1339" s="63" t="s">
        <v>134</v>
      </c>
      <c r="L1339" s="37"/>
    </row>
    <row r="1340" spans="1:12" x14ac:dyDescent="0.35">
      <c r="A1340" s="97">
        <v>6</v>
      </c>
      <c r="B1340" s="89">
        <v>26</v>
      </c>
      <c r="C1340" s="89">
        <v>80</v>
      </c>
      <c r="D1340" s="98">
        <v>2023</v>
      </c>
      <c r="E1340" s="98">
        <v>6</v>
      </c>
      <c r="F1340" s="98">
        <v>18</v>
      </c>
      <c r="G1340" s="98">
        <v>1</v>
      </c>
      <c r="H1340" s="89"/>
      <c r="I1340" s="63" t="s">
        <v>134</v>
      </c>
      <c r="L1340" s="37"/>
    </row>
    <row r="1341" spans="1:12" x14ac:dyDescent="0.35">
      <c r="A1341" s="97">
        <v>6</v>
      </c>
      <c r="B1341" s="89">
        <v>26</v>
      </c>
      <c r="C1341" s="89">
        <v>80</v>
      </c>
      <c r="D1341" s="98">
        <v>2023</v>
      </c>
      <c r="E1341" s="98">
        <v>6</v>
      </c>
      <c r="F1341" s="98">
        <v>19</v>
      </c>
      <c r="G1341" s="98">
        <v>1</v>
      </c>
      <c r="H1341" s="89"/>
      <c r="I1341" s="63" t="s">
        <v>134</v>
      </c>
      <c r="L1341" s="37"/>
    </row>
    <row r="1342" spans="1:12" x14ac:dyDescent="0.35">
      <c r="A1342" s="97">
        <v>6</v>
      </c>
      <c r="B1342" s="89">
        <v>26</v>
      </c>
      <c r="C1342" s="89">
        <v>81</v>
      </c>
      <c r="D1342" s="98">
        <v>2023</v>
      </c>
      <c r="E1342" s="98">
        <v>6</v>
      </c>
      <c r="F1342" s="98">
        <v>1</v>
      </c>
      <c r="G1342" s="98">
        <v>638.05655872887098</v>
      </c>
      <c r="H1342" s="89"/>
      <c r="I1342" s="63" t="s">
        <v>134</v>
      </c>
      <c r="L1342" s="37"/>
    </row>
    <row r="1343" spans="1:12" x14ac:dyDescent="0.35">
      <c r="A1343" s="97">
        <v>6</v>
      </c>
      <c r="B1343" s="89">
        <v>26</v>
      </c>
      <c r="C1343" s="89">
        <v>81</v>
      </c>
      <c r="D1343" s="98">
        <v>2023</v>
      </c>
      <c r="E1343" s="98">
        <v>6</v>
      </c>
      <c r="F1343" s="98">
        <v>2</v>
      </c>
      <c r="G1343" s="98">
        <v>103.77050193319</v>
      </c>
      <c r="H1343" s="89"/>
      <c r="I1343" s="63" t="s">
        <v>134</v>
      </c>
      <c r="L1343" s="37"/>
    </row>
    <row r="1344" spans="1:12" x14ac:dyDescent="0.35">
      <c r="A1344" s="97">
        <v>6</v>
      </c>
      <c r="B1344" s="89">
        <v>26</v>
      </c>
      <c r="C1344" s="89">
        <v>81</v>
      </c>
      <c r="D1344" s="98">
        <v>2023</v>
      </c>
      <c r="E1344" s="98">
        <v>6</v>
      </c>
      <c r="F1344" s="98">
        <v>3</v>
      </c>
      <c r="G1344" s="98">
        <v>291.76801943208397</v>
      </c>
      <c r="H1344" s="89"/>
      <c r="I1344" s="63" t="s">
        <v>134</v>
      </c>
      <c r="L1344" s="37"/>
    </row>
    <row r="1345" spans="1:12" x14ac:dyDescent="0.35">
      <c r="A1345" s="97">
        <v>6</v>
      </c>
      <c r="B1345" s="89">
        <v>26</v>
      </c>
      <c r="C1345" s="89">
        <v>81</v>
      </c>
      <c r="D1345" s="98">
        <v>2023</v>
      </c>
      <c r="E1345" s="98">
        <v>6</v>
      </c>
      <c r="F1345" s="98">
        <v>4</v>
      </c>
      <c r="G1345" s="98">
        <v>1414.1057281333699</v>
      </c>
      <c r="H1345" s="89"/>
      <c r="I1345" s="63" t="s">
        <v>134</v>
      </c>
      <c r="L1345" s="37"/>
    </row>
    <row r="1346" spans="1:12" x14ac:dyDescent="0.35">
      <c r="A1346" s="97">
        <v>6</v>
      </c>
      <c r="B1346" s="89">
        <v>26</v>
      </c>
      <c r="C1346" s="89">
        <v>81</v>
      </c>
      <c r="D1346" s="98">
        <v>2023</v>
      </c>
      <c r="E1346" s="98">
        <v>6</v>
      </c>
      <c r="F1346" s="98">
        <v>5</v>
      </c>
      <c r="G1346" s="98">
        <v>1721.78449474782</v>
      </c>
      <c r="H1346" s="89"/>
      <c r="I1346" s="63" t="s">
        <v>134</v>
      </c>
      <c r="L1346" s="37"/>
    </row>
    <row r="1347" spans="1:12" x14ac:dyDescent="0.35">
      <c r="A1347" s="97">
        <v>6</v>
      </c>
      <c r="B1347" s="89">
        <v>26</v>
      </c>
      <c r="C1347" s="89">
        <v>81</v>
      </c>
      <c r="D1347" s="98">
        <v>2023</v>
      </c>
      <c r="E1347" s="98">
        <v>6</v>
      </c>
      <c r="F1347" s="98">
        <v>6</v>
      </c>
      <c r="G1347" s="98">
        <v>327.24818144501199</v>
      </c>
      <c r="H1347" s="89"/>
      <c r="I1347" s="63" t="s">
        <v>134</v>
      </c>
      <c r="L1347" s="37"/>
    </row>
    <row r="1348" spans="1:12" x14ac:dyDescent="0.35">
      <c r="A1348" s="97">
        <v>6</v>
      </c>
      <c r="B1348" s="89">
        <v>26</v>
      </c>
      <c r="C1348" s="89">
        <v>81</v>
      </c>
      <c r="D1348" s="98">
        <v>2023</v>
      </c>
      <c r="E1348" s="98">
        <v>6</v>
      </c>
      <c r="F1348" s="98">
        <v>7</v>
      </c>
      <c r="G1348" s="98">
        <v>1144.55133684358</v>
      </c>
      <c r="H1348" s="89"/>
      <c r="I1348" s="63" t="s">
        <v>134</v>
      </c>
      <c r="L1348" s="37"/>
    </row>
    <row r="1349" spans="1:12" x14ac:dyDescent="0.35">
      <c r="A1349" s="97">
        <v>6</v>
      </c>
      <c r="B1349" s="89">
        <v>26</v>
      </c>
      <c r="C1349" s="89">
        <v>81</v>
      </c>
      <c r="D1349" s="98">
        <v>2023</v>
      </c>
      <c r="E1349" s="98">
        <v>6</v>
      </c>
      <c r="F1349" s="98">
        <v>8</v>
      </c>
      <c r="G1349" s="98">
        <v>681.08558439330398</v>
      </c>
      <c r="H1349" s="89"/>
      <c r="I1349" s="63" t="s">
        <v>134</v>
      </c>
      <c r="L1349" s="37"/>
    </row>
    <row r="1350" spans="1:12" x14ac:dyDescent="0.35">
      <c r="A1350" s="97">
        <v>6</v>
      </c>
      <c r="B1350" s="89">
        <v>26</v>
      </c>
      <c r="C1350" s="89">
        <v>81</v>
      </c>
      <c r="D1350" s="98">
        <v>2023</v>
      </c>
      <c r="E1350" s="98">
        <v>6</v>
      </c>
      <c r="F1350" s="98">
        <v>10</v>
      </c>
      <c r="G1350" s="98">
        <v>587.63409871303497</v>
      </c>
      <c r="H1350" s="89"/>
      <c r="I1350" s="63" t="s">
        <v>134</v>
      </c>
      <c r="L1350" s="37"/>
    </row>
    <row r="1351" spans="1:12" x14ac:dyDescent="0.35">
      <c r="A1351" s="97">
        <v>6</v>
      </c>
      <c r="B1351" s="89">
        <v>26</v>
      </c>
      <c r="C1351" s="89">
        <v>81</v>
      </c>
      <c r="D1351" s="98">
        <v>2023</v>
      </c>
      <c r="E1351" s="98">
        <v>6</v>
      </c>
      <c r="F1351" s="98">
        <v>11</v>
      </c>
      <c r="G1351" s="98">
        <v>2089.3697451087501</v>
      </c>
      <c r="H1351" s="89"/>
      <c r="I1351" s="63" t="s">
        <v>134</v>
      </c>
      <c r="L1351" s="37"/>
    </row>
    <row r="1352" spans="1:12" x14ac:dyDescent="0.35">
      <c r="A1352" s="97">
        <v>6</v>
      </c>
      <c r="B1352" s="89">
        <v>26</v>
      </c>
      <c r="C1352" s="89">
        <v>81</v>
      </c>
      <c r="D1352" s="98">
        <v>2023</v>
      </c>
      <c r="E1352" s="98">
        <v>6</v>
      </c>
      <c r="F1352" s="98">
        <v>18</v>
      </c>
      <c r="G1352" s="98">
        <v>758.85668405798594</v>
      </c>
      <c r="H1352" s="89"/>
      <c r="I1352" s="63" t="s">
        <v>134</v>
      </c>
      <c r="L1352" s="37"/>
    </row>
    <row r="1353" spans="1:12" x14ac:dyDescent="0.35">
      <c r="A1353" s="97">
        <v>6</v>
      </c>
      <c r="B1353" s="89">
        <v>26</v>
      </c>
      <c r="C1353" s="89">
        <v>81</v>
      </c>
      <c r="D1353" s="98">
        <v>2023</v>
      </c>
      <c r="E1353" s="98">
        <v>6</v>
      </c>
      <c r="F1353" s="98">
        <v>19</v>
      </c>
      <c r="G1353" s="98">
        <v>2073.2242192475101</v>
      </c>
      <c r="H1353" s="89"/>
      <c r="I1353" s="63" t="s">
        <v>134</v>
      </c>
      <c r="L1353" s="37"/>
    </row>
    <row r="1354" spans="1:12" x14ac:dyDescent="0.35">
      <c r="A1354" s="97">
        <v>6</v>
      </c>
      <c r="B1354" s="89">
        <v>26</v>
      </c>
      <c r="C1354" s="89">
        <v>82</v>
      </c>
      <c r="D1354" s="98">
        <v>2023</v>
      </c>
      <c r="E1354" s="98">
        <v>6</v>
      </c>
      <c r="F1354" s="98">
        <v>1</v>
      </c>
      <c r="G1354" s="98">
        <v>9.4293636694365537E-2</v>
      </c>
      <c r="H1354" s="89"/>
      <c r="I1354" s="63" t="s">
        <v>134</v>
      </c>
      <c r="L1354" s="37"/>
    </row>
    <row r="1355" spans="1:12" x14ac:dyDescent="0.35">
      <c r="A1355" s="97">
        <v>6</v>
      </c>
      <c r="B1355" s="89">
        <v>26</v>
      </c>
      <c r="C1355" s="89">
        <v>82</v>
      </c>
      <c r="D1355" s="98">
        <v>2023</v>
      </c>
      <c r="E1355" s="98">
        <v>6</v>
      </c>
      <c r="F1355" s="98">
        <v>2</v>
      </c>
      <c r="G1355" s="98">
        <v>2.672276787208664E-2</v>
      </c>
      <c r="H1355" s="89"/>
      <c r="I1355" s="63" t="s">
        <v>134</v>
      </c>
      <c r="L1355" s="37"/>
    </row>
    <row r="1356" spans="1:12" x14ac:dyDescent="0.35">
      <c r="A1356" s="97">
        <v>6</v>
      </c>
      <c r="B1356" s="89">
        <v>26</v>
      </c>
      <c r="C1356" s="89">
        <v>82</v>
      </c>
      <c r="D1356" s="98">
        <v>2023</v>
      </c>
      <c r="E1356" s="98">
        <v>6</v>
      </c>
      <c r="F1356" s="98">
        <v>3</v>
      </c>
      <c r="G1356" s="98">
        <v>6.3470834805135656E-2</v>
      </c>
      <c r="H1356" s="89"/>
      <c r="I1356" s="63" t="s">
        <v>134</v>
      </c>
      <c r="L1356" s="37"/>
    </row>
    <row r="1357" spans="1:12" x14ac:dyDescent="0.35">
      <c r="A1357" s="97">
        <v>6</v>
      </c>
      <c r="B1357" s="89">
        <v>26</v>
      </c>
      <c r="C1357" s="89">
        <v>82</v>
      </c>
      <c r="D1357" s="98">
        <v>2023</v>
      </c>
      <c r="E1357" s="98">
        <v>6</v>
      </c>
      <c r="F1357" s="98">
        <v>4</v>
      </c>
      <c r="G1357" s="98">
        <v>0.28108001486211798</v>
      </c>
      <c r="H1357" s="89"/>
      <c r="I1357" s="63" t="s">
        <v>134</v>
      </c>
      <c r="L1357" s="37"/>
    </row>
    <row r="1358" spans="1:12" x14ac:dyDescent="0.35">
      <c r="A1358" s="97">
        <v>6</v>
      </c>
      <c r="B1358" s="89">
        <v>26</v>
      </c>
      <c r="C1358" s="89">
        <v>82</v>
      </c>
      <c r="D1358" s="98">
        <v>2023</v>
      </c>
      <c r="E1358" s="98">
        <v>6</v>
      </c>
      <c r="F1358" s="98">
        <v>5</v>
      </c>
      <c r="G1358" s="98">
        <v>7.9597147131822574E-2</v>
      </c>
      <c r="H1358" s="89"/>
      <c r="I1358" s="63" t="s">
        <v>134</v>
      </c>
      <c r="L1358" s="37"/>
    </row>
    <row r="1359" spans="1:12" x14ac:dyDescent="0.35">
      <c r="A1359" s="97">
        <v>6</v>
      </c>
      <c r="B1359" s="89">
        <v>26</v>
      </c>
      <c r="C1359" s="89">
        <v>82</v>
      </c>
      <c r="D1359" s="98">
        <v>2023</v>
      </c>
      <c r="E1359" s="98">
        <v>6</v>
      </c>
      <c r="F1359" s="98">
        <v>6</v>
      </c>
      <c r="G1359" s="98">
        <v>0.30327707389838204</v>
      </c>
      <c r="H1359" s="89"/>
      <c r="I1359" s="63" t="s">
        <v>134</v>
      </c>
      <c r="L1359" s="37"/>
    </row>
    <row r="1360" spans="1:12" x14ac:dyDescent="0.35">
      <c r="A1360" s="97">
        <v>6</v>
      </c>
      <c r="B1360" s="89">
        <v>26</v>
      </c>
      <c r="C1360" s="89">
        <v>82</v>
      </c>
      <c r="D1360" s="98">
        <v>2023</v>
      </c>
      <c r="E1360" s="98">
        <v>6</v>
      </c>
      <c r="F1360" s="98">
        <v>7</v>
      </c>
      <c r="G1360" s="98">
        <v>0.45524931486790193</v>
      </c>
      <c r="H1360" s="89"/>
      <c r="I1360" s="63" t="s">
        <v>134</v>
      </c>
      <c r="L1360" s="37"/>
    </row>
    <row r="1361" spans="1:12" x14ac:dyDescent="0.35">
      <c r="A1361" s="97">
        <v>6</v>
      </c>
      <c r="B1361" s="89">
        <v>26</v>
      </c>
      <c r="C1361" s="89">
        <v>82</v>
      </c>
      <c r="D1361" s="98">
        <v>2023</v>
      </c>
      <c r="E1361" s="98">
        <v>6</v>
      </c>
      <c r="F1361" s="98">
        <v>8</v>
      </c>
      <c r="G1361" s="98">
        <v>0.16373132285653064</v>
      </c>
      <c r="H1361" s="89"/>
      <c r="I1361" s="63" t="s">
        <v>134</v>
      </c>
      <c r="L1361" s="37"/>
    </row>
    <row r="1362" spans="1:12" x14ac:dyDescent="0.35">
      <c r="A1362" s="97">
        <v>6</v>
      </c>
      <c r="B1362" s="89">
        <v>26</v>
      </c>
      <c r="C1362" s="89">
        <v>82</v>
      </c>
      <c r="D1362" s="98">
        <v>2023</v>
      </c>
      <c r="E1362" s="98">
        <v>6</v>
      </c>
      <c r="F1362" s="98">
        <v>10</v>
      </c>
      <c r="G1362" s="98">
        <v>0.1476837857501633</v>
      </c>
      <c r="H1362" s="89"/>
      <c r="I1362" s="63" t="s">
        <v>134</v>
      </c>
      <c r="L1362" s="37"/>
    </row>
    <row r="1363" spans="1:12" x14ac:dyDescent="0.35">
      <c r="A1363" s="97">
        <v>6</v>
      </c>
      <c r="B1363" s="89">
        <v>26</v>
      </c>
      <c r="C1363" s="89">
        <v>82</v>
      </c>
      <c r="D1363" s="98">
        <v>2023</v>
      </c>
      <c r="E1363" s="98">
        <v>6</v>
      </c>
      <c r="F1363" s="98">
        <v>11</v>
      </c>
      <c r="G1363" s="98">
        <v>0.19820966684307906</v>
      </c>
      <c r="H1363" s="89"/>
      <c r="I1363" s="63" t="s">
        <v>134</v>
      </c>
      <c r="L1363" s="37"/>
    </row>
    <row r="1364" spans="1:12" x14ac:dyDescent="0.35">
      <c r="A1364" s="97">
        <v>6</v>
      </c>
      <c r="B1364" s="89">
        <v>26</v>
      </c>
      <c r="C1364" s="89">
        <v>82</v>
      </c>
      <c r="D1364" s="98">
        <v>2023</v>
      </c>
      <c r="E1364" s="98">
        <v>6</v>
      </c>
      <c r="F1364" s="98">
        <v>18</v>
      </c>
      <c r="G1364" s="98">
        <v>0.51095458008463912</v>
      </c>
      <c r="H1364" s="89"/>
      <c r="I1364" s="63" t="s">
        <v>134</v>
      </c>
      <c r="L1364" s="37"/>
    </row>
    <row r="1365" spans="1:12" x14ac:dyDescent="0.35">
      <c r="A1365" s="97">
        <v>6</v>
      </c>
      <c r="B1365" s="89">
        <v>26</v>
      </c>
      <c r="C1365" s="89">
        <v>82</v>
      </c>
      <c r="D1365" s="98">
        <v>2023</v>
      </c>
      <c r="E1365" s="98">
        <v>6</v>
      </c>
      <c r="F1365" s="98">
        <v>19</v>
      </c>
      <c r="G1365" s="98">
        <v>0.15720785982121618</v>
      </c>
      <c r="H1365" s="89"/>
      <c r="I1365" s="63" t="s">
        <v>134</v>
      </c>
      <c r="L1365" s="37"/>
    </row>
    <row r="1366" spans="1:12" x14ac:dyDescent="0.35">
      <c r="A1366" s="97">
        <v>6</v>
      </c>
      <c r="B1366" s="89">
        <v>26</v>
      </c>
      <c r="C1366" s="89">
        <v>83</v>
      </c>
      <c r="D1366" s="98">
        <v>2023</v>
      </c>
      <c r="E1366" s="98">
        <v>6</v>
      </c>
      <c r="F1366" s="98">
        <v>2</v>
      </c>
      <c r="G1366" s="98">
        <v>1</v>
      </c>
      <c r="H1366" s="89"/>
      <c r="I1366" s="63" t="s">
        <v>134</v>
      </c>
      <c r="L1366" s="37"/>
    </row>
    <row r="1367" spans="1:12" x14ac:dyDescent="0.35">
      <c r="A1367" s="97">
        <v>6</v>
      </c>
      <c r="B1367" s="89">
        <v>26</v>
      </c>
      <c r="C1367" s="89">
        <v>83</v>
      </c>
      <c r="D1367" s="98">
        <v>2023</v>
      </c>
      <c r="E1367" s="98">
        <v>6</v>
      </c>
      <c r="F1367" s="98">
        <v>4</v>
      </c>
      <c r="G1367" s="98">
        <v>2</v>
      </c>
      <c r="H1367" s="89"/>
      <c r="I1367" s="63" t="s">
        <v>134</v>
      </c>
      <c r="L1367" s="37"/>
    </row>
    <row r="1368" spans="1:12" x14ac:dyDescent="0.35">
      <c r="A1368" s="97">
        <v>6</v>
      </c>
      <c r="B1368" s="89">
        <v>26</v>
      </c>
      <c r="C1368" s="89">
        <v>83</v>
      </c>
      <c r="D1368" s="98">
        <v>2023</v>
      </c>
      <c r="E1368" s="98">
        <v>6</v>
      </c>
      <c r="F1368" s="98">
        <v>5</v>
      </c>
      <c r="G1368" s="98">
        <v>1</v>
      </c>
      <c r="H1368" s="89"/>
      <c r="I1368" s="63" t="s">
        <v>134</v>
      </c>
      <c r="L1368" s="37"/>
    </row>
    <row r="1369" spans="1:12" x14ac:dyDescent="0.35">
      <c r="A1369" s="97">
        <v>6</v>
      </c>
      <c r="B1369" s="89">
        <v>26</v>
      </c>
      <c r="C1369" s="89">
        <v>83</v>
      </c>
      <c r="D1369" s="98">
        <v>2023</v>
      </c>
      <c r="E1369" s="98">
        <v>6</v>
      </c>
      <c r="F1369" s="98">
        <v>7</v>
      </c>
      <c r="G1369" s="98">
        <v>1</v>
      </c>
      <c r="H1369" s="89"/>
      <c r="I1369" s="63" t="s">
        <v>134</v>
      </c>
      <c r="L1369" s="37"/>
    </row>
    <row r="1370" spans="1:12" x14ac:dyDescent="0.35">
      <c r="A1370" s="97">
        <v>6</v>
      </c>
      <c r="B1370" s="89">
        <v>26</v>
      </c>
      <c r="C1370" s="89">
        <v>83</v>
      </c>
      <c r="D1370" s="98">
        <v>2023</v>
      </c>
      <c r="E1370" s="98">
        <v>6</v>
      </c>
      <c r="F1370" s="98">
        <v>11</v>
      </c>
      <c r="G1370" s="98">
        <v>1</v>
      </c>
      <c r="H1370" s="89"/>
      <c r="I1370" s="63" t="s">
        <v>134</v>
      </c>
      <c r="L1370" s="37"/>
    </row>
    <row r="1371" spans="1:12" x14ac:dyDescent="0.35">
      <c r="A1371" s="97">
        <v>6</v>
      </c>
      <c r="B1371" s="89">
        <v>26</v>
      </c>
      <c r="C1371" s="89">
        <v>83</v>
      </c>
      <c r="D1371" s="98">
        <v>2023</v>
      </c>
      <c r="E1371" s="98">
        <v>6</v>
      </c>
      <c r="F1371" s="98">
        <v>18</v>
      </c>
      <c r="G1371" s="98">
        <v>1</v>
      </c>
      <c r="H1371" s="89"/>
      <c r="I1371" s="63" t="s">
        <v>134</v>
      </c>
      <c r="L1371" s="37"/>
    </row>
    <row r="1372" spans="1:12" x14ac:dyDescent="0.35">
      <c r="A1372" s="97">
        <v>6</v>
      </c>
      <c r="B1372" s="89">
        <v>26</v>
      </c>
      <c r="C1372" s="89">
        <v>83</v>
      </c>
      <c r="D1372" s="98">
        <v>2023</v>
      </c>
      <c r="E1372" s="98">
        <v>6</v>
      </c>
      <c r="F1372" s="98">
        <v>19</v>
      </c>
      <c r="G1372" s="98">
        <v>1</v>
      </c>
      <c r="H1372" s="89"/>
      <c r="I1372" s="63" t="s">
        <v>134</v>
      </c>
      <c r="L1372" s="37"/>
    </row>
    <row r="1373" spans="1:12" x14ac:dyDescent="0.35">
      <c r="A1373" s="97">
        <v>6</v>
      </c>
      <c r="B1373" s="89">
        <v>26</v>
      </c>
      <c r="C1373" s="89">
        <v>84</v>
      </c>
      <c r="D1373" s="98">
        <v>2023</v>
      </c>
      <c r="E1373" s="98">
        <v>6</v>
      </c>
      <c r="F1373" s="98">
        <v>2</v>
      </c>
      <c r="G1373" s="98">
        <v>162.02924007999999</v>
      </c>
      <c r="H1373" s="89"/>
      <c r="I1373" s="63" t="s">
        <v>134</v>
      </c>
      <c r="L1373" s="37"/>
    </row>
    <row r="1374" spans="1:12" x14ac:dyDescent="0.35">
      <c r="A1374" s="97">
        <v>6</v>
      </c>
      <c r="B1374" s="89">
        <v>26</v>
      </c>
      <c r="C1374" s="89">
        <v>84</v>
      </c>
      <c r="D1374" s="98">
        <v>2023</v>
      </c>
      <c r="E1374" s="98">
        <v>6</v>
      </c>
      <c r="F1374" s="98">
        <v>4</v>
      </c>
      <c r="G1374" s="98">
        <v>495.51546400000007</v>
      </c>
      <c r="H1374" s="89"/>
      <c r="I1374" s="63" t="s">
        <v>134</v>
      </c>
      <c r="L1374" s="37"/>
    </row>
    <row r="1375" spans="1:12" x14ac:dyDescent="0.35">
      <c r="A1375" s="97">
        <v>6</v>
      </c>
      <c r="B1375" s="89">
        <v>26</v>
      </c>
      <c r="C1375" s="89">
        <v>84</v>
      </c>
      <c r="D1375" s="98">
        <v>2023</v>
      </c>
      <c r="E1375" s="98">
        <v>6</v>
      </c>
      <c r="F1375" s="98">
        <v>5</v>
      </c>
      <c r="G1375" s="98">
        <v>210.79754158</v>
      </c>
      <c r="H1375" s="89"/>
      <c r="I1375" s="63" t="s">
        <v>134</v>
      </c>
      <c r="L1375" s="37"/>
    </row>
    <row r="1376" spans="1:12" x14ac:dyDescent="0.35">
      <c r="A1376" s="97">
        <v>6</v>
      </c>
      <c r="B1376" s="89">
        <v>26</v>
      </c>
      <c r="C1376" s="89">
        <v>84</v>
      </c>
      <c r="D1376" s="98">
        <v>2023</v>
      </c>
      <c r="E1376" s="98">
        <v>6</v>
      </c>
      <c r="F1376" s="98">
        <v>7</v>
      </c>
      <c r="G1376" s="98">
        <v>99.099298919999995</v>
      </c>
      <c r="H1376" s="89"/>
      <c r="I1376" s="63" t="s">
        <v>134</v>
      </c>
      <c r="L1376" s="37"/>
    </row>
    <row r="1377" spans="1:12" x14ac:dyDescent="0.35">
      <c r="A1377" s="97">
        <v>6</v>
      </c>
      <c r="B1377" s="89">
        <v>26</v>
      </c>
      <c r="C1377" s="89">
        <v>84</v>
      </c>
      <c r="D1377" s="98">
        <v>2023</v>
      </c>
      <c r="E1377" s="98">
        <v>6</v>
      </c>
      <c r="F1377" s="98">
        <v>11</v>
      </c>
      <c r="G1377" s="98">
        <v>150.01357350999999</v>
      </c>
      <c r="H1377" s="89"/>
      <c r="I1377" s="63" t="s">
        <v>134</v>
      </c>
      <c r="L1377" s="37"/>
    </row>
    <row r="1378" spans="1:12" x14ac:dyDescent="0.35">
      <c r="A1378" s="97">
        <v>6</v>
      </c>
      <c r="B1378" s="89">
        <v>26</v>
      </c>
      <c r="C1378" s="89">
        <v>84</v>
      </c>
      <c r="D1378" s="98">
        <v>2023</v>
      </c>
      <c r="E1378" s="98">
        <v>6</v>
      </c>
      <c r="F1378" s="89">
        <v>18</v>
      </c>
      <c r="G1378" s="98">
        <v>93.754700290000002</v>
      </c>
      <c r="H1378" s="89"/>
      <c r="I1378" s="63" t="s">
        <v>134</v>
      </c>
      <c r="L1378" s="37"/>
    </row>
    <row r="1379" spans="1:12" x14ac:dyDescent="0.35">
      <c r="A1379" s="97">
        <v>6</v>
      </c>
      <c r="B1379" s="89">
        <v>26</v>
      </c>
      <c r="C1379" s="89">
        <v>84</v>
      </c>
      <c r="D1379" s="98">
        <v>2023</v>
      </c>
      <c r="E1379" s="98">
        <v>6</v>
      </c>
      <c r="F1379" s="89">
        <v>19</v>
      </c>
      <c r="G1379" s="98">
        <v>336.63452589000002</v>
      </c>
      <c r="H1379" s="89"/>
      <c r="I1379" s="63" t="s">
        <v>134</v>
      </c>
      <c r="L1379" s="37"/>
    </row>
    <row r="1380" spans="1:12" x14ac:dyDescent="0.35">
      <c r="A1380" s="97">
        <v>6</v>
      </c>
      <c r="B1380" s="89">
        <v>28</v>
      </c>
      <c r="C1380" s="89">
        <v>86</v>
      </c>
      <c r="D1380" s="98">
        <v>2020</v>
      </c>
      <c r="E1380" s="98">
        <v>12</v>
      </c>
      <c r="F1380" s="53">
        <v>1</v>
      </c>
      <c r="G1380" s="53">
        <v>2</v>
      </c>
      <c r="H1380" s="89" t="s">
        <v>246</v>
      </c>
      <c r="I1380" s="63" t="s">
        <v>166</v>
      </c>
      <c r="L1380" s="37"/>
    </row>
    <row r="1381" spans="1:12" x14ac:dyDescent="0.35">
      <c r="A1381" s="97">
        <v>6</v>
      </c>
      <c r="B1381" s="89">
        <v>28</v>
      </c>
      <c r="C1381" s="89">
        <v>86</v>
      </c>
      <c r="D1381" s="98">
        <v>2020</v>
      </c>
      <c r="E1381" s="98">
        <v>12</v>
      </c>
      <c r="F1381" s="53">
        <v>2</v>
      </c>
      <c r="G1381" s="53">
        <v>5</v>
      </c>
      <c r="H1381" s="89" t="s">
        <v>246</v>
      </c>
      <c r="I1381" s="63" t="s">
        <v>166</v>
      </c>
      <c r="L1381" s="37"/>
    </row>
    <row r="1382" spans="1:12" x14ac:dyDescent="0.35">
      <c r="A1382" s="97">
        <v>6</v>
      </c>
      <c r="B1382" s="89">
        <v>28</v>
      </c>
      <c r="C1382" s="89">
        <v>86</v>
      </c>
      <c r="D1382" s="98">
        <v>2020</v>
      </c>
      <c r="E1382" s="98">
        <v>12</v>
      </c>
      <c r="F1382" s="53">
        <v>3</v>
      </c>
      <c r="G1382" s="53">
        <v>7</v>
      </c>
      <c r="H1382" s="89" t="s">
        <v>246</v>
      </c>
      <c r="I1382" s="63" t="s">
        <v>166</v>
      </c>
      <c r="L1382" s="37"/>
    </row>
    <row r="1383" spans="1:12" x14ac:dyDescent="0.35">
      <c r="A1383" s="97">
        <v>6</v>
      </c>
      <c r="B1383" s="89">
        <v>28</v>
      </c>
      <c r="C1383" s="89">
        <v>86</v>
      </c>
      <c r="D1383" s="98">
        <v>2020</v>
      </c>
      <c r="E1383" s="98">
        <v>12</v>
      </c>
      <c r="F1383" s="53">
        <v>4</v>
      </c>
      <c r="G1383" s="53">
        <v>130</v>
      </c>
      <c r="H1383" s="89" t="s">
        <v>246</v>
      </c>
      <c r="I1383" s="63" t="s">
        <v>166</v>
      </c>
      <c r="L1383" s="37"/>
    </row>
    <row r="1384" spans="1:12" x14ac:dyDescent="0.35">
      <c r="A1384" s="97">
        <v>6</v>
      </c>
      <c r="B1384" s="89">
        <v>28</v>
      </c>
      <c r="C1384" s="89">
        <v>86</v>
      </c>
      <c r="D1384" s="98">
        <v>2020</v>
      </c>
      <c r="E1384" s="98">
        <v>12</v>
      </c>
      <c r="F1384" s="53">
        <v>5</v>
      </c>
      <c r="G1384" s="53">
        <v>23</v>
      </c>
      <c r="H1384" s="89" t="s">
        <v>246</v>
      </c>
      <c r="I1384" s="63" t="s">
        <v>166</v>
      </c>
      <c r="L1384" s="37"/>
    </row>
    <row r="1385" spans="1:12" x14ac:dyDescent="0.35">
      <c r="A1385" s="97">
        <v>6</v>
      </c>
      <c r="B1385" s="89">
        <v>28</v>
      </c>
      <c r="C1385" s="89">
        <v>86</v>
      </c>
      <c r="D1385" s="98">
        <v>2020</v>
      </c>
      <c r="E1385" s="98">
        <v>12</v>
      </c>
      <c r="F1385" s="53">
        <v>6</v>
      </c>
      <c r="G1385" s="53">
        <v>0</v>
      </c>
      <c r="H1385" s="89" t="s">
        <v>246</v>
      </c>
      <c r="I1385" s="63" t="s">
        <v>166</v>
      </c>
      <c r="L1385" s="37"/>
    </row>
    <row r="1386" spans="1:12" x14ac:dyDescent="0.35">
      <c r="A1386" s="97">
        <v>6</v>
      </c>
      <c r="B1386" s="89">
        <v>28</v>
      </c>
      <c r="C1386" s="89">
        <v>86</v>
      </c>
      <c r="D1386" s="98">
        <v>2020</v>
      </c>
      <c r="E1386" s="98">
        <v>12</v>
      </c>
      <c r="F1386" s="53">
        <v>7</v>
      </c>
      <c r="G1386" s="53">
        <v>0</v>
      </c>
      <c r="H1386" s="89" t="s">
        <v>246</v>
      </c>
      <c r="I1386" s="63" t="s">
        <v>166</v>
      </c>
      <c r="L1386" s="37"/>
    </row>
    <row r="1387" spans="1:12" x14ac:dyDescent="0.35">
      <c r="A1387" s="97">
        <v>6</v>
      </c>
      <c r="B1387" s="89">
        <v>28</v>
      </c>
      <c r="C1387" s="89">
        <v>86</v>
      </c>
      <c r="D1387" s="98">
        <v>2020</v>
      </c>
      <c r="E1387" s="98">
        <v>12</v>
      </c>
      <c r="F1387" s="53">
        <v>8</v>
      </c>
      <c r="G1387" s="53">
        <v>18</v>
      </c>
      <c r="H1387" s="89" t="s">
        <v>246</v>
      </c>
      <c r="I1387" s="63" t="s">
        <v>166</v>
      </c>
      <c r="L1387" s="37"/>
    </row>
    <row r="1388" spans="1:12" x14ac:dyDescent="0.35">
      <c r="A1388" s="97">
        <v>6</v>
      </c>
      <c r="B1388" s="89">
        <v>28</v>
      </c>
      <c r="C1388" s="89">
        <v>86</v>
      </c>
      <c r="D1388" s="98">
        <v>2020</v>
      </c>
      <c r="E1388" s="98">
        <v>12</v>
      </c>
      <c r="F1388" s="53">
        <v>9</v>
      </c>
      <c r="G1388" s="53">
        <v>0</v>
      </c>
      <c r="H1388" s="89" t="s">
        <v>246</v>
      </c>
      <c r="I1388" s="63" t="s">
        <v>166</v>
      </c>
      <c r="L1388" s="37"/>
    </row>
    <row r="1389" spans="1:12" x14ac:dyDescent="0.35">
      <c r="A1389" s="97">
        <v>6</v>
      </c>
      <c r="B1389" s="89">
        <v>28</v>
      </c>
      <c r="C1389" s="89">
        <v>86</v>
      </c>
      <c r="D1389" s="98">
        <v>2020</v>
      </c>
      <c r="E1389" s="98">
        <v>12</v>
      </c>
      <c r="F1389" s="53">
        <v>10</v>
      </c>
      <c r="G1389" s="53">
        <v>0</v>
      </c>
      <c r="H1389" s="89" t="s">
        <v>246</v>
      </c>
      <c r="I1389" s="63" t="s">
        <v>166</v>
      </c>
      <c r="L1389" s="37"/>
    </row>
    <row r="1390" spans="1:12" x14ac:dyDescent="0.35">
      <c r="A1390" s="97">
        <v>6</v>
      </c>
      <c r="B1390" s="89">
        <v>28</v>
      </c>
      <c r="C1390" s="89">
        <v>86</v>
      </c>
      <c r="D1390" s="98">
        <v>2020</v>
      </c>
      <c r="E1390" s="98">
        <v>12</v>
      </c>
      <c r="F1390" s="53">
        <v>11</v>
      </c>
      <c r="G1390" s="53">
        <v>4</v>
      </c>
      <c r="H1390" s="89" t="s">
        <v>246</v>
      </c>
      <c r="I1390" s="63" t="s">
        <v>166</v>
      </c>
      <c r="L1390" s="37"/>
    </row>
    <row r="1391" spans="1:12" x14ac:dyDescent="0.35">
      <c r="A1391" s="97">
        <v>6</v>
      </c>
      <c r="B1391" s="89">
        <v>28</v>
      </c>
      <c r="C1391" s="89">
        <v>86</v>
      </c>
      <c r="D1391" s="98">
        <v>2020</v>
      </c>
      <c r="E1391" s="98">
        <v>12</v>
      </c>
      <c r="F1391" s="53">
        <v>12</v>
      </c>
      <c r="G1391" s="53">
        <v>0</v>
      </c>
      <c r="H1391" s="89" t="s">
        <v>246</v>
      </c>
      <c r="I1391" s="63" t="s">
        <v>166</v>
      </c>
      <c r="L1391" s="37"/>
    </row>
    <row r="1392" spans="1:12" x14ac:dyDescent="0.35">
      <c r="A1392" s="97">
        <v>6</v>
      </c>
      <c r="B1392" s="89">
        <v>28</v>
      </c>
      <c r="C1392" s="89">
        <v>86</v>
      </c>
      <c r="D1392" s="98">
        <v>2020</v>
      </c>
      <c r="E1392" s="98">
        <v>12</v>
      </c>
      <c r="F1392" s="53">
        <v>13</v>
      </c>
      <c r="G1392" s="53">
        <v>0</v>
      </c>
      <c r="H1392" s="89" t="s">
        <v>246</v>
      </c>
      <c r="I1392" s="63" t="s">
        <v>166</v>
      </c>
      <c r="L1392" s="37"/>
    </row>
    <row r="1393" spans="1:12" x14ac:dyDescent="0.35">
      <c r="A1393" s="97">
        <v>6</v>
      </c>
      <c r="B1393" s="89">
        <v>28</v>
      </c>
      <c r="C1393" s="89">
        <v>86</v>
      </c>
      <c r="D1393" s="98">
        <v>2020</v>
      </c>
      <c r="E1393" s="98">
        <v>12</v>
      </c>
      <c r="F1393" s="53">
        <v>14</v>
      </c>
      <c r="G1393" s="53">
        <v>0</v>
      </c>
      <c r="H1393" s="89" t="s">
        <v>246</v>
      </c>
      <c r="I1393" s="63" t="s">
        <v>166</v>
      </c>
      <c r="L1393" s="37"/>
    </row>
    <row r="1394" spans="1:12" x14ac:dyDescent="0.35">
      <c r="A1394" s="97">
        <v>6</v>
      </c>
      <c r="B1394" s="89">
        <v>28</v>
      </c>
      <c r="C1394" s="89">
        <v>86</v>
      </c>
      <c r="D1394" s="98">
        <v>2020</v>
      </c>
      <c r="E1394" s="98">
        <v>12</v>
      </c>
      <c r="F1394" s="53">
        <v>15</v>
      </c>
      <c r="G1394" s="53">
        <v>0</v>
      </c>
      <c r="H1394" s="89" t="s">
        <v>246</v>
      </c>
      <c r="I1394" s="63" t="s">
        <v>166</v>
      </c>
      <c r="L1394" s="37"/>
    </row>
    <row r="1395" spans="1:12" x14ac:dyDescent="0.35">
      <c r="A1395" s="97">
        <v>6</v>
      </c>
      <c r="B1395" s="89">
        <v>28</v>
      </c>
      <c r="C1395" s="89">
        <v>86</v>
      </c>
      <c r="D1395" s="98">
        <v>2020</v>
      </c>
      <c r="E1395" s="98">
        <v>12</v>
      </c>
      <c r="F1395" s="53">
        <v>16</v>
      </c>
      <c r="G1395" s="53">
        <v>0</v>
      </c>
      <c r="H1395" s="89" t="s">
        <v>246</v>
      </c>
      <c r="I1395" s="63" t="s">
        <v>166</v>
      </c>
      <c r="L1395" s="37"/>
    </row>
    <row r="1396" spans="1:12" x14ac:dyDescent="0.35">
      <c r="A1396" s="97">
        <v>6</v>
      </c>
      <c r="B1396" s="89">
        <v>28</v>
      </c>
      <c r="C1396" s="89">
        <v>86</v>
      </c>
      <c r="D1396" s="98">
        <v>2020</v>
      </c>
      <c r="E1396" s="98">
        <v>12</v>
      </c>
      <c r="F1396" s="53">
        <v>17</v>
      </c>
      <c r="G1396" s="53">
        <v>0</v>
      </c>
      <c r="H1396" s="89" t="s">
        <v>246</v>
      </c>
      <c r="I1396" s="63" t="s">
        <v>166</v>
      </c>
      <c r="L1396" s="37"/>
    </row>
    <row r="1397" spans="1:12" x14ac:dyDescent="0.35">
      <c r="A1397" s="97">
        <v>6</v>
      </c>
      <c r="B1397" s="89">
        <v>28</v>
      </c>
      <c r="C1397" s="89">
        <v>86</v>
      </c>
      <c r="D1397" s="98">
        <v>2020</v>
      </c>
      <c r="E1397" s="98">
        <v>12</v>
      </c>
      <c r="F1397" s="53">
        <v>18</v>
      </c>
      <c r="G1397" s="53">
        <v>11</v>
      </c>
      <c r="H1397" s="89" t="s">
        <v>246</v>
      </c>
      <c r="I1397" s="63" t="s">
        <v>166</v>
      </c>
      <c r="L1397" s="37"/>
    </row>
    <row r="1398" spans="1:12" x14ac:dyDescent="0.35">
      <c r="A1398" s="97">
        <v>6</v>
      </c>
      <c r="B1398" s="89">
        <v>28</v>
      </c>
      <c r="C1398" s="89">
        <v>86</v>
      </c>
      <c r="D1398" s="98">
        <v>2020</v>
      </c>
      <c r="E1398" s="98">
        <v>12</v>
      </c>
      <c r="F1398" s="53">
        <v>19</v>
      </c>
      <c r="G1398" s="53">
        <v>502</v>
      </c>
      <c r="H1398" s="89" t="s">
        <v>246</v>
      </c>
      <c r="I1398" s="63" t="s">
        <v>166</v>
      </c>
      <c r="L1398" s="37"/>
    </row>
    <row r="1399" spans="1:12" x14ac:dyDescent="0.35">
      <c r="A1399" s="97">
        <v>6</v>
      </c>
      <c r="B1399" s="89">
        <v>29</v>
      </c>
      <c r="C1399" s="89">
        <v>87</v>
      </c>
      <c r="D1399" s="98">
        <v>2021</v>
      </c>
      <c r="E1399" s="98">
        <v>12</v>
      </c>
      <c r="F1399" s="53">
        <v>1</v>
      </c>
      <c r="G1399" s="53">
        <v>0</v>
      </c>
      <c r="H1399" s="89" t="s">
        <v>247</v>
      </c>
      <c r="I1399" s="63" t="s">
        <v>166</v>
      </c>
      <c r="L1399" s="37"/>
    </row>
    <row r="1400" spans="1:12" x14ac:dyDescent="0.35">
      <c r="A1400" s="97">
        <v>6</v>
      </c>
      <c r="B1400" s="89">
        <v>29</v>
      </c>
      <c r="C1400" s="89">
        <v>87</v>
      </c>
      <c r="D1400" s="98">
        <v>2021</v>
      </c>
      <c r="E1400" s="98">
        <v>12</v>
      </c>
      <c r="F1400" s="53">
        <v>2</v>
      </c>
      <c r="G1400" s="53">
        <v>0</v>
      </c>
      <c r="H1400" s="89" t="s">
        <v>247</v>
      </c>
      <c r="I1400" s="63" t="s">
        <v>166</v>
      </c>
      <c r="L1400" s="37"/>
    </row>
    <row r="1401" spans="1:12" x14ac:dyDescent="0.35">
      <c r="A1401" s="97">
        <v>6</v>
      </c>
      <c r="B1401" s="89">
        <v>29</v>
      </c>
      <c r="C1401" s="89">
        <v>87</v>
      </c>
      <c r="D1401" s="98">
        <v>2021</v>
      </c>
      <c r="E1401" s="98">
        <v>12</v>
      </c>
      <c r="F1401" s="53">
        <v>3</v>
      </c>
      <c r="G1401" s="53">
        <v>49</v>
      </c>
      <c r="H1401" s="89" t="s">
        <v>247</v>
      </c>
      <c r="I1401" s="63" t="s">
        <v>166</v>
      </c>
      <c r="L1401" s="37"/>
    </row>
    <row r="1402" spans="1:12" x14ac:dyDescent="0.35">
      <c r="A1402" s="97">
        <v>6</v>
      </c>
      <c r="B1402" s="89">
        <v>29</v>
      </c>
      <c r="C1402" s="89">
        <v>87</v>
      </c>
      <c r="D1402" s="98">
        <v>2021</v>
      </c>
      <c r="E1402" s="98">
        <v>12</v>
      </c>
      <c r="F1402" s="53">
        <v>4</v>
      </c>
      <c r="G1402" s="53">
        <v>44</v>
      </c>
      <c r="H1402" s="89" t="s">
        <v>247</v>
      </c>
      <c r="I1402" s="63" t="s">
        <v>166</v>
      </c>
      <c r="L1402" s="37"/>
    </row>
    <row r="1403" spans="1:12" x14ac:dyDescent="0.35">
      <c r="A1403" s="97">
        <v>6</v>
      </c>
      <c r="B1403" s="89">
        <v>29</v>
      </c>
      <c r="C1403" s="89">
        <v>87</v>
      </c>
      <c r="D1403" s="98">
        <v>2021</v>
      </c>
      <c r="E1403" s="98">
        <v>12</v>
      </c>
      <c r="F1403" s="53">
        <v>5</v>
      </c>
      <c r="G1403" s="53">
        <v>1</v>
      </c>
      <c r="H1403" s="89" t="s">
        <v>247</v>
      </c>
      <c r="I1403" s="63" t="s">
        <v>166</v>
      </c>
      <c r="L1403" s="37"/>
    </row>
    <row r="1404" spans="1:12" x14ac:dyDescent="0.35">
      <c r="A1404" s="97">
        <v>6</v>
      </c>
      <c r="B1404" s="89">
        <v>29</v>
      </c>
      <c r="C1404" s="89">
        <v>87</v>
      </c>
      <c r="D1404" s="98">
        <v>2021</v>
      </c>
      <c r="E1404" s="98">
        <v>12</v>
      </c>
      <c r="F1404" s="53">
        <v>6</v>
      </c>
      <c r="G1404" s="53">
        <v>0</v>
      </c>
      <c r="H1404" s="89" t="s">
        <v>247</v>
      </c>
      <c r="I1404" s="63" t="s">
        <v>166</v>
      </c>
      <c r="L1404" s="37"/>
    </row>
    <row r="1405" spans="1:12" x14ac:dyDescent="0.35">
      <c r="A1405" s="97">
        <v>6</v>
      </c>
      <c r="B1405" s="89">
        <v>29</v>
      </c>
      <c r="C1405" s="89">
        <v>87</v>
      </c>
      <c r="D1405" s="98">
        <v>2021</v>
      </c>
      <c r="E1405" s="98">
        <v>12</v>
      </c>
      <c r="F1405" s="53">
        <v>7</v>
      </c>
      <c r="G1405" s="53">
        <v>216</v>
      </c>
      <c r="H1405" s="89" t="s">
        <v>247</v>
      </c>
      <c r="I1405" s="63" t="s">
        <v>166</v>
      </c>
      <c r="L1405" s="37"/>
    </row>
    <row r="1406" spans="1:12" x14ac:dyDescent="0.35">
      <c r="A1406" s="97">
        <v>6</v>
      </c>
      <c r="B1406" s="89">
        <v>29</v>
      </c>
      <c r="C1406" s="89">
        <v>87</v>
      </c>
      <c r="D1406" s="98">
        <v>2021</v>
      </c>
      <c r="E1406" s="98">
        <v>12</v>
      </c>
      <c r="F1406" s="53">
        <v>8</v>
      </c>
      <c r="G1406" s="53">
        <v>8</v>
      </c>
      <c r="H1406" s="89" t="s">
        <v>247</v>
      </c>
      <c r="I1406" s="63" t="s">
        <v>166</v>
      </c>
      <c r="L1406" s="37"/>
    </row>
    <row r="1407" spans="1:12" x14ac:dyDescent="0.35">
      <c r="A1407" s="97">
        <v>6</v>
      </c>
      <c r="B1407" s="89">
        <v>29</v>
      </c>
      <c r="C1407" s="89">
        <v>87</v>
      </c>
      <c r="D1407" s="98">
        <v>2021</v>
      </c>
      <c r="E1407" s="98">
        <v>12</v>
      </c>
      <c r="F1407" s="53">
        <v>9</v>
      </c>
      <c r="G1407" s="53">
        <v>0</v>
      </c>
      <c r="H1407" s="89" t="s">
        <v>247</v>
      </c>
      <c r="I1407" s="63" t="s">
        <v>166</v>
      </c>
      <c r="L1407" s="37"/>
    </row>
    <row r="1408" spans="1:12" x14ac:dyDescent="0.35">
      <c r="A1408" s="97">
        <v>6</v>
      </c>
      <c r="B1408" s="89">
        <v>29</v>
      </c>
      <c r="C1408" s="89">
        <v>87</v>
      </c>
      <c r="D1408" s="98">
        <v>2021</v>
      </c>
      <c r="E1408" s="98">
        <v>12</v>
      </c>
      <c r="F1408" s="53">
        <v>10</v>
      </c>
      <c r="G1408" s="53">
        <v>2</v>
      </c>
      <c r="H1408" s="89" t="s">
        <v>247</v>
      </c>
      <c r="I1408" s="63" t="s">
        <v>166</v>
      </c>
      <c r="L1408" s="37"/>
    </row>
    <row r="1409" spans="1:12" x14ac:dyDescent="0.35">
      <c r="A1409" s="97">
        <v>6</v>
      </c>
      <c r="B1409" s="89">
        <v>29</v>
      </c>
      <c r="C1409" s="89">
        <v>87</v>
      </c>
      <c r="D1409" s="98">
        <v>2021</v>
      </c>
      <c r="E1409" s="98">
        <v>12</v>
      </c>
      <c r="F1409" s="53">
        <v>11</v>
      </c>
      <c r="G1409" s="53">
        <v>0</v>
      </c>
      <c r="H1409" s="89" t="s">
        <v>247</v>
      </c>
      <c r="I1409" s="63" t="s">
        <v>166</v>
      </c>
      <c r="L1409" s="37"/>
    </row>
    <row r="1410" spans="1:12" x14ac:dyDescent="0.35">
      <c r="A1410" s="97">
        <v>6</v>
      </c>
      <c r="B1410" s="89">
        <v>29</v>
      </c>
      <c r="C1410" s="89">
        <v>87</v>
      </c>
      <c r="D1410" s="98">
        <v>2021</v>
      </c>
      <c r="E1410" s="98">
        <v>12</v>
      </c>
      <c r="F1410" s="53">
        <v>12</v>
      </c>
      <c r="G1410" s="53">
        <v>0</v>
      </c>
      <c r="H1410" s="89" t="s">
        <v>247</v>
      </c>
      <c r="I1410" s="63" t="s">
        <v>166</v>
      </c>
      <c r="L1410" s="37"/>
    </row>
    <row r="1411" spans="1:12" x14ac:dyDescent="0.35">
      <c r="A1411" s="97">
        <v>6</v>
      </c>
      <c r="B1411" s="89">
        <v>29</v>
      </c>
      <c r="C1411" s="89">
        <v>87</v>
      </c>
      <c r="D1411" s="98">
        <v>2021</v>
      </c>
      <c r="E1411" s="98">
        <v>12</v>
      </c>
      <c r="F1411" s="53">
        <v>13</v>
      </c>
      <c r="G1411" s="53">
        <v>0</v>
      </c>
      <c r="H1411" s="89" t="s">
        <v>247</v>
      </c>
      <c r="I1411" s="63" t="s">
        <v>166</v>
      </c>
      <c r="L1411" s="37"/>
    </row>
    <row r="1412" spans="1:12" x14ac:dyDescent="0.35">
      <c r="A1412" s="97">
        <v>6</v>
      </c>
      <c r="B1412" s="89">
        <v>29</v>
      </c>
      <c r="C1412" s="89">
        <v>87</v>
      </c>
      <c r="D1412" s="98">
        <v>2021</v>
      </c>
      <c r="E1412" s="98">
        <v>12</v>
      </c>
      <c r="F1412" s="53">
        <v>14</v>
      </c>
      <c r="G1412" s="53">
        <v>0</v>
      </c>
      <c r="H1412" s="89" t="s">
        <v>247</v>
      </c>
      <c r="I1412" s="63" t="s">
        <v>166</v>
      </c>
      <c r="L1412" s="37"/>
    </row>
    <row r="1413" spans="1:12" x14ac:dyDescent="0.35">
      <c r="A1413" s="97">
        <v>6</v>
      </c>
      <c r="B1413" s="89">
        <v>29</v>
      </c>
      <c r="C1413" s="89">
        <v>87</v>
      </c>
      <c r="D1413" s="98">
        <v>2021</v>
      </c>
      <c r="E1413" s="98">
        <v>12</v>
      </c>
      <c r="F1413" s="53">
        <v>15</v>
      </c>
      <c r="G1413" s="53">
        <v>0</v>
      </c>
      <c r="H1413" s="89" t="s">
        <v>247</v>
      </c>
      <c r="I1413" s="63" t="s">
        <v>166</v>
      </c>
      <c r="L1413" s="37"/>
    </row>
    <row r="1414" spans="1:12" x14ac:dyDescent="0.35">
      <c r="A1414" s="97">
        <v>6</v>
      </c>
      <c r="B1414" s="89">
        <v>29</v>
      </c>
      <c r="C1414" s="89">
        <v>87</v>
      </c>
      <c r="D1414" s="98">
        <v>2021</v>
      </c>
      <c r="E1414" s="98">
        <v>12</v>
      </c>
      <c r="F1414" s="53">
        <v>16</v>
      </c>
      <c r="G1414" s="53">
        <v>0</v>
      </c>
      <c r="H1414" s="89" t="s">
        <v>247</v>
      </c>
      <c r="I1414" s="63" t="s">
        <v>166</v>
      </c>
      <c r="L1414" s="37"/>
    </row>
    <row r="1415" spans="1:12" x14ac:dyDescent="0.35">
      <c r="A1415" s="97">
        <v>6</v>
      </c>
      <c r="B1415" s="89">
        <v>29</v>
      </c>
      <c r="C1415" s="89">
        <v>87</v>
      </c>
      <c r="D1415" s="98">
        <v>2021</v>
      </c>
      <c r="E1415" s="98">
        <v>12</v>
      </c>
      <c r="F1415" s="53">
        <v>17</v>
      </c>
      <c r="G1415" s="53">
        <v>0</v>
      </c>
      <c r="H1415" s="89" t="s">
        <v>247</v>
      </c>
      <c r="I1415" s="63" t="s">
        <v>166</v>
      </c>
      <c r="L1415" s="37"/>
    </row>
    <row r="1416" spans="1:12" x14ac:dyDescent="0.35">
      <c r="A1416" s="97">
        <v>6</v>
      </c>
      <c r="B1416" s="89">
        <v>29</v>
      </c>
      <c r="C1416" s="89">
        <v>87</v>
      </c>
      <c r="D1416" s="98">
        <v>2021</v>
      </c>
      <c r="E1416" s="98">
        <v>12</v>
      </c>
      <c r="F1416" s="53">
        <v>18</v>
      </c>
      <c r="G1416" s="53">
        <v>11</v>
      </c>
      <c r="H1416" s="89" t="s">
        <v>247</v>
      </c>
      <c r="I1416" s="63" t="s">
        <v>166</v>
      </c>
      <c r="L1416" s="37"/>
    </row>
    <row r="1417" spans="1:12" x14ac:dyDescent="0.35">
      <c r="A1417" s="97">
        <v>6</v>
      </c>
      <c r="B1417" s="89">
        <v>29</v>
      </c>
      <c r="C1417" s="89">
        <v>87</v>
      </c>
      <c r="D1417" s="98">
        <v>2021</v>
      </c>
      <c r="E1417" s="98">
        <v>12</v>
      </c>
      <c r="F1417" s="53">
        <v>19</v>
      </c>
      <c r="G1417" s="53">
        <v>576</v>
      </c>
      <c r="H1417" s="89" t="s">
        <v>247</v>
      </c>
      <c r="I1417" s="63" t="s">
        <v>166</v>
      </c>
      <c r="L1417" s="37"/>
    </row>
    <row r="1418" spans="1:12" x14ac:dyDescent="0.35">
      <c r="A1418" s="97">
        <v>6</v>
      </c>
      <c r="B1418" s="89">
        <v>30</v>
      </c>
      <c r="C1418" s="89">
        <v>88</v>
      </c>
      <c r="D1418" s="98">
        <v>2023</v>
      </c>
      <c r="E1418" s="98">
        <v>6</v>
      </c>
      <c r="F1418" s="98">
        <v>1</v>
      </c>
      <c r="G1418" s="98">
        <v>101</v>
      </c>
      <c r="H1418" s="89"/>
      <c r="I1418" s="63" t="s">
        <v>134</v>
      </c>
      <c r="L1418" s="37"/>
    </row>
    <row r="1419" spans="1:12" x14ac:dyDescent="0.35">
      <c r="A1419" s="97">
        <v>6</v>
      </c>
      <c r="B1419" s="89">
        <v>30</v>
      </c>
      <c r="C1419" s="89">
        <v>88</v>
      </c>
      <c r="D1419" s="98">
        <v>2023</v>
      </c>
      <c r="E1419" s="98">
        <v>6</v>
      </c>
      <c r="F1419" s="98">
        <v>2</v>
      </c>
      <c r="G1419" s="98">
        <v>13</v>
      </c>
      <c r="H1419" s="89"/>
      <c r="I1419" s="63" t="s">
        <v>134</v>
      </c>
      <c r="L1419" s="37"/>
    </row>
    <row r="1420" spans="1:12" x14ac:dyDescent="0.35">
      <c r="A1420" s="97">
        <v>6</v>
      </c>
      <c r="B1420" s="89">
        <v>30</v>
      </c>
      <c r="C1420" s="89">
        <v>88</v>
      </c>
      <c r="D1420" s="98">
        <v>2023</v>
      </c>
      <c r="E1420" s="98">
        <v>6</v>
      </c>
      <c r="F1420" s="98">
        <v>3</v>
      </c>
      <c r="G1420" s="98">
        <v>24</v>
      </c>
      <c r="H1420" s="89"/>
      <c r="I1420" s="63" t="s">
        <v>134</v>
      </c>
      <c r="L1420" s="37"/>
    </row>
    <row r="1421" spans="1:12" x14ac:dyDescent="0.35">
      <c r="A1421" s="97">
        <v>6</v>
      </c>
      <c r="B1421" s="89">
        <v>30</v>
      </c>
      <c r="C1421" s="89">
        <v>88</v>
      </c>
      <c r="D1421" s="98">
        <v>2023</v>
      </c>
      <c r="E1421" s="98">
        <v>6</v>
      </c>
      <c r="F1421" s="98">
        <v>4</v>
      </c>
      <c r="G1421" s="98">
        <v>150</v>
      </c>
      <c r="H1421" s="89"/>
      <c r="I1421" s="63" t="s">
        <v>134</v>
      </c>
      <c r="L1421" s="37"/>
    </row>
    <row r="1422" spans="1:12" x14ac:dyDescent="0.35">
      <c r="A1422" s="97">
        <v>6</v>
      </c>
      <c r="B1422" s="89">
        <v>30</v>
      </c>
      <c r="C1422" s="89">
        <v>88</v>
      </c>
      <c r="D1422" s="98">
        <v>2023</v>
      </c>
      <c r="E1422" s="98">
        <v>6</v>
      </c>
      <c r="F1422" s="98">
        <v>5</v>
      </c>
      <c r="G1422" s="98">
        <v>186</v>
      </c>
      <c r="H1422" s="89"/>
      <c r="I1422" s="63" t="s">
        <v>134</v>
      </c>
      <c r="L1422" s="37"/>
    </row>
    <row r="1423" spans="1:12" x14ac:dyDescent="0.35">
      <c r="A1423" s="97">
        <v>6</v>
      </c>
      <c r="B1423" s="89">
        <v>30</v>
      </c>
      <c r="C1423" s="89">
        <v>88</v>
      </c>
      <c r="D1423" s="98">
        <v>2023</v>
      </c>
      <c r="E1423" s="98">
        <v>6</v>
      </c>
      <c r="F1423" s="98">
        <v>6</v>
      </c>
      <c r="G1423" s="98">
        <v>6</v>
      </c>
      <c r="H1423" s="89"/>
      <c r="I1423" s="63" t="s">
        <v>134</v>
      </c>
      <c r="L1423" s="37"/>
    </row>
    <row r="1424" spans="1:12" x14ac:dyDescent="0.35">
      <c r="A1424" s="97">
        <v>6</v>
      </c>
      <c r="B1424" s="89">
        <v>30</v>
      </c>
      <c r="C1424" s="89">
        <v>88</v>
      </c>
      <c r="D1424" s="98">
        <v>2023</v>
      </c>
      <c r="E1424" s="98">
        <v>6</v>
      </c>
      <c r="F1424" s="98">
        <v>7</v>
      </c>
      <c r="G1424" s="98">
        <v>296</v>
      </c>
      <c r="H1424" s="89"/>
      <c r="I1424" s="63" t="s">
        <v>134</v>
      </c>
      <c r="L1424" s="37"/>
    </row>
    <row r="1425" spans="1:12" x14ac:dyDescent="0.35">
      <c r="A1425" s="97">
        <v>6</v>
      </c>
      <c r="B1425" s="89">
        <v>30</v>
      </c>
      <c r="C1425" s="89">
        <v>88</v>
      </c>
      <c r="D1425" s="98">
        <v>2023</v>
      </c>
      <c r="E1425" s="98">
        <v>6</v>
      </c>
      <c r="F1425" s="98">
        <v>8</v>
      </c>
      <c r="G1425" s="98">
        <v>132</v>
      </c>
      <c r="H1425" s="89"/>
      <c r="I1425" s="63" t="s">
        <v>134</v>
      </c>
      <c r="L1425" s="37"/>
    </row>
    <row r="1426" spans="1:12" x14ac:dyDescent="0.35">
      <c r="A1426" s="97">
        <v>6</v>
      </c>
      <c r="B1426" s="89">
        <v>30</v>
      </c>
      <c r="C1426" s="89">
        <v>88</v>
      </c>
      <c r="D1426" s="98">
        <v>2023</v>
      </c>
      <c r="E1426" s="98">
        <v>6</v>
      </c>
      <c r="F1426" s="98">
        <v>9</v>
      </c>
      <c r="G1426" s="98">
        <v>63</v>
      </c>
      <c r="H1426" s="89"/>
      <c r="I1426" s="63" t="s">
        <v>134</v>
      </c>
      <c r="L1426" s="37"/>
    </row>
    <row r="1427" spans="1:12" x14ac:dyDescent="0.35">
      <c r="A1427" s="97">
        <v>6</v>
      </c>
      <c r="B1427" s="89">
        <v>30</v>
      </c>
      <c r="C1427" s="89">
        <v>88</v>
      </c>
      <c r="D1427" s="98">
        <v>2023</v>
      </c>
      <c r="E1427" s="98">
        <v>6</v>
      </c>
      <c r="F1427" s="98">
        <v>10</v>
      </c>
      <c r="G1427" s="98">
        <v>109</v>
      </c>
      <c r="H1427" s="89"/>
      <c r="I1427" s="63" t="s">
        <v>134</v>
      </c>
      <c r="L1427" s="37"/>
    </row>
    <row r="1428" spans="1:12" x14ac:dyDescent="0.35">
      <c r="A1428" s="97">
        <v>6</v>
      </c>
      <c r="B1428" s="89">
        <v>30</v>
      </c>
      <c r="C1428" s="89">
        <v>88</v>
      </c>
      <c r="D1428" s="98">
        <v>2023</v>
      </c>
      <c r="E1428" s="98">
        <v>6</v>
      </c>
      <c r="F1428" s="98">
        <v>11</v>
      </c>
      <c r="G1428" s="98">
        <v>256</v>
      </c>
      <c r="H1428" s="89"/>
      <c r="I1428" s="63" t="s">
        <v>134</v>
      </c>
      <c r="L1428" s="37"/>
    </row>
    <row r="1429" spans="1:12" x14ac:dyDescent="0.35">
      <c r="A1429" s="97">
        <v>6</v>
      </c>
      <c r="B1429" s="89">
        <v>30</v>
      </c>
      <c r="C1429" s="89">
        <v>88</v>
      </c>
      <c r="D1429" s="98">
        <v>2023</v>
      </c>
      <c r="E1429" s="98">
        <v>6</v>
      </c>
      <c r="F1429" s="98">
        <v>12</v>
      </c>
      <c r="G1429" s="98">
        <v>2</v>
      </c>
      <c r="H1429" s="89"/>
      <c r="I1429" s="63" t="s">
        <v>134</v>
      </c>
      <c r="L1429" s="37"/>
    </row>
    <row r="1430" spans="1:12" x14ac:dyDescent="0.35">
      <c r="A1430" s="97">
        <v>6</v>
      </c>
      <c r="B1430" s="89">
        <v>30</v>
      </c>
      <c r="C1430" s="89">
        <v>88</v>
      </c>
      <c r="D1430" s="98">
        <v>2023</v>
      </c>
      <c r="E1430" s="98">
        <v>6</v>
      </c>
      <c r="F1430" s="98">
        <v>13</v>
      </c>
      <c r="G1430" s="98">
        <v>1</v>
      </c>
      <c r="H1430" s="89"/>
      <c r="I1430" s="63" t="s">
        <v>134</v>
      </c>
      <c r="L1430" s="37"/>
    </row>
    <row r="1431" spans="1:12" x14ac:dyDescent="0.35">
      <c r="A1431" s="97">
        <v>6</v>
      </c>
      <c r="B1431" s="89">
        <v>30</v>
      </c>
      <c r="C1431" s="89">
        <v>88</v>
      </c>
      <c r="D1431" s="98">
        <v>2023</v>
      </c>
      <c r="E1431" s="98">
        <v>6</v>
      </c>
      <c r="F1431" s="98">
        <v>14</v>
      </c>
      <c r="G1431" s="98">
        <v>1</v>
      </c>
      <c r="H1431" s="89"/>
      <c r="I1431" s="63" t="s">
        <v>134</v>
      </c>
      <c r="L1431" s="37"/>
    </row>
    <row r="1432" spans="1:12" x14ac:dyDescent="0.35">
      <c r="A1432" s="97">
        <v>6</v>
      </c>
      <c r="B1432" s="89">
        <v>30</v>
      </c>
      <c r="C1432" s="89">
        <v>88</v>
      </c>
      <c r="D1432" s="98">
        <v>2023</v>
      </c>
      <c r="E1432" s="98">
        <v>6</v>
      </c>
      <c r="F1432" s="109">
        <v>15</v>
      </c>
      <c r="G1432" s="109">
        <v>4</v>
      </c>
      <c r="H1432" s="89"/>
      <c r="I1432" s="63" t="s">
        <v>134</v>
      </c>
      <c r="L1432" s="37"/>
    </row>
    <row r="1433" spans="1:12" x14ac:dyDescent="0.35">
      <c r="A1433" s="97">
        <v>6</v>
      </c>
      <c r="B1433" s="89">
        <v>30</v>
      </c>
      <c r="C1433" s="89">
        <v>88</v>
      </c>
      <c r="D1433" s="98">
        <v>2023</v>
      </c>
      <c r="E1433" s="98">
        <v>6</v>
      </c>
      <c r="F1433" s="109">
        <v>16</v>
      </c>
      <c r="G1433" s="109">
        <v>8</v>
      </c>
      <c r="H1433" s="89"/>
      <c r="I1433" s="63" t="s">
        <v>134</v>
      </c>
      <c r="L1433" s="37"/>
    </row>
    <row r="1434" spans="1:12" x14ac:dyDescent="0.35">
      <c r="A1434" s="97">
        <v>6</v>
      </c>
      <c r="B1434" s="89">
        <v>30</v>
      </c>
      <c r="C1434" s="89">
        <v>88</v>
      </c>
      <c r="D1434" s="98">
        <v>2023</v>
      </c>
      <c r="E1434" s="98">
        <v>6</v>
      </c>
      <c r="F1434" s="109">
        <v>17</v>
      </c>
      <c r="G1434" s="109">
        <v>1</v>
      </c>
      <c r="H1434" s="89"/>
      <c r="I1434" s="63" t="s">
        <v>134</v>
      </c>
      <c r="L1434" s="37"/>
    </row>
    <row r="1435" spans="1:12" x14ac:dyDescent="0.35">
      <c r="A1435" s="97">
        <v>6</v>
      </c>
      <c r="B1435" s="89">
        <v>30</v>
      </c>
      <c r="C1435" s="89">
        <v>88</v>
      </c>
      <c r="D1435" s="98">
        <v>2023</v>
      </c>
      <c r="E1435" s="98">
        <v>6</v>
      </c>
      <c r="F1435" s="109">
        <v>18</v>
      </c>
      <c r="G1435" s="109">
        <v>116</v>
      </c>
      <c r="H1435" s="89"/>
      <c r="I1435" s="63" t="s">
        <v>134</v>
      </c>
      <c r="L1435" s="37"/>
    </row>
    <row r="1436" spans="1:12" x14ac:dyDescent="0.35">
      <c r="A1436" s="97">
        <v>6</v>
      </c>
      <c r="B1436" s="89">
        <v>30</v>
      </c>
      <c r="C1436" s="89">
        <v>88</v>
      </c>
      <c r="D1436" s="98">
        <v>2023</v>
      </c>
      <c r="E1436" s="98">
        <v>6</v>
      </c>
      <c r="F1436" s="109">
        <v>19</v>
      </c>
      <c r="G1436" s="109">
        <v>179</v>
      </c>
      <c r="H1436" s="89"/>
      <c r="I1436" s="63" t="s">
        <v>134</v>
      </c>
      <c r="L1436" s="37"/>
    </row>
    <row r="1437" spans="1:12" x14ac:dyDescent="0.35">
      <c r="A1437" s="97">
        <v>6</v>
      </c>
      <c r="B1437" s="89">
        <v>30</v>
      </c>
      <c r="C1437" s="89">
        <v>89</v>
      </c>
      <c r="D1437" s="98">
        <v>2023</v>
      </c>
      <c r="E1437" s="98">
        <v>6</v>
      </c>
      <c r="F1437" s="109">
        <v>1</v>
      </c>
      <c r="G1437" s="109">
        <v>2</v>
      </c>
      <c r="H1437" s="89"/>
      <c r="I1437" s="63" t="s">
        <v>134</v>
      </c>
      <c r="L1437" s="37"/>
    </row>
    <row r="1438" spans="1:12" x14ac:dyDescent="0.35">
      <c r="A1438" s="97">
        <v>6</v>
      </c>
      <c r="B1438" s="89">
        <v>30</v>
      </c>
      <c r="C1438" s="89">
        <v>89</v>
      </c>
      <c r="D1438" s="98">
        <v>2023</v>
      </c>
      <c r="E1438" s="98">
        <v>6</v>
      </c>
      <c r="F1438" s="109">
        <v>4</v>
      </c>
      <c r="G1438" s="109">
        <v>7</v>
      </c>
      <c r="H1438" s="89"/>
      <c r="I1438" s="63" t="s">
        <v>134</v>
      </c>
      <c r="L1438" s="37"/>
    </row>
    <row r="1439" spans="1:12" x14ac:dyDescent="0.35">
      <c r="A1439" s="97">
        <v>6</v>
      </c>
      <c r="B1439" s="89">
        <v>30</v>
      </c>
      <c r="C1439" s="89">
        <v>89</v>
      </c>
      <c r="D1439" s="98">
        <v>2023</v>
      </c>
      <c r="E1439" s="98">
        <v>6</v>
      </c>
      <c r="F1439" s="109">
        <v>5</v>
      </c>
      <c r="G1439" s="109">
        <v>1</v>
      </c>
      <c r="H1439" s="89"/>
      <c r="I1439" s="63" t="s">
        <v>134</v>
      </c>
      <c r="L1439" s="37"/>
    </row>
    <row r="1440" spans="1:12" x14ac:dyDescent="0.35">
      <c r="A1440" s="97">
        <v>6</v>
      </c>
      <c r="B1440" s="89">
        <v>30</v>
      </c>
      <c r="C1440" s="89">
        <v>89</v>
      </c>
      <c r="D1440" s="98">
        <v>2023</v>
      </c>
      <c r="E1440" s="98">
        <v>6</v>
      </c>
      <c r="F1440" s="109">
        <v>7</v>
      </c>
      <c r="G1440" s="109">
        <v>4</v>
      </c>
      <c r="H1440" s="89"/>
      <c r="I1440" s="63" t="s">
        <v>134</v>
      </c>
      <c r="L1440" s="37"/>
    </row>
    <row r="1441" spans="1:12" x14ac:dyDescent="0.35">
      <c r="A1441" s="97">
        <v>6</v>
      </c>
      <c r="B1441" s="89">
        <v>30</v>
      </c>
      <c r="C1441" s="89">
        <v>89</v>
      </c>
      <c r="D1441" s="98">
        <v>2023</v>
      </c>
      <c r="E1441" s="98">
        <v>6</v>
      </c>
      <c r="F1441" s="109">
        <v>8</v>
      </c>
      <c r="G1441" s="109">
        <v>3</v>
      </c>
      <c r="H1441" s="89"/>
      <c r="I1441" s="63" t="s">
        <v>134</v>
      </c>
      <c r="L1441" s="37"/>
    </row>
    <row r="1442" spans="1:12" x14ac:dyDescent="0.35">
      <c r="A1442" s="97">
        <v>6</v>
      </c>
      <c r="B1442" s="89">
        <v>30</v>
      </c>
      <c r="C1442" s="89">
        <v>89</v>
      </c>
      <c r="D1442" s="98">
        <v>2023</v>
      </c>
      <c r="E1442" s="98">
        <v>6</v>
      </c>
      <c r="F1442" s="109">
        <v>9</v>
      </c>
      <c r="G1442" s="109">
        <v>3</v>
      </c>
      <c r="H1442" s="89"/>
      <c r="I1442" s="63" t="s">
        <v>134</v>
      </c>
      <c r="L1442" s="37"/>
    </row>
    <row r="1443" spans="1:12" x14ac:dyDescent="0.35">
      <c r="A1443" s="97">
        <v>6</v>
      </c>
      <c r="B1443" s="89">
        <v>30</v>
      </c>
      <c r="C1443" s="89">
        <v>89</v>
      </c>
      <c r="D1443" s="98">
        <v>2023</v>
      </c>
      <c r="E1443" s="98">
        <v>6</v>
      </c>
      <c r="F1443" s="109">
        <v>10</v>
      </c>
      <c r="G1443" s="109">
        <v>2</v>
      </c>
      <c r="H1443" s="89"/>
      <c r="I1443" s="63" t="s">
        <v>134</v>
      </c>
      <c r="L1443" s="37"/>
    </row>
    <row r="1444" spans="1:12" x14ac:dyDescent="0.35">
      <c r="A1444" s="97">
        <v>6</v>
      </c>
      <c r="B1444" s="89">
        <v>30</v>
      </c>
      <c r="C1444" s="89">
        <v>89</v>
      </c>
      <c r="D1444" s="98">
        <v>2023</v>
      </c>
      <c r="E1444" s="98">
        <v>6</v>
      </c>
      <c r="F1444" s="109">
        <v>16</v>
      </c>
      <c r="G1444" s="109">
        <v>1</v>
      </c>
      <c r="H1444" s="89"/>
      <c r="I1444" s="63" t="s">
        <v>134</v>
      </c>
      <c r="L1444" s="37"/>
    </row>
    <row r="1445" spans="1:12" x14ac:dyDescent="0.35">
      <c r="A1445" s="97">
        <v>6</v>
      </c>
      <c r="B1445" s="89">
        <v>30</v>
      </c>
      <c r="C1445" s="89">
        <v>89</v>
      </c>
      <c r="D1445" s="98">
        <v>2023</v>
      </c>
      <c r="E1445" s="98">
        <v>6</v>
      </c>
      <c r="F1445" s="98">
        <v>18</v>
      </c>
      <c r="G1445" s="98">
        <v>3</v>
      </c>
      <c r="H1445" s="89"/>
      <c r="I1445" s="63" t="s">
        <v>134</v>
      </c>
      <c r="L1445" s="37"/>
    </row>
    <row r="1446" spans="1:12" x14ac:dyDescent="0.35">
      <c r="A1446" s="97">
        <v>6</v>
      </c>
      <c r="B1446" s="89">
        <v>30</v>
      </c>
      <c r="C1446" s="89">
        <v>89</v>
      </c>
      <c r="D1446" s="98">
        <v>2023</v>
      </c>
      <c r="E1446" s="98">
        <v>6</v>
      </c>
      <c r="F1446" s="98">
        <v>19</v>
      </c>
      <c r="G1446" s="98">
        <v>14</v>
      </c>
      <c r="H1446" s="89"/>
      <c r="I1446" s="63" t="s">
        <v>134</v>
      </c>
      <c r="L1446" s="37"/>
    </row>
    <row r="1447" spans="1:12" x14ac:dyDescent="0.35">
      <c r="A1447" s="97">
        <v>6</v>
      </c>
      <c r="B1447" s="89">
        <v>30</v>
      </c>
      <c r="C1447" s="89">
        <v>90</v>
      </c>
      <c r="D1447" s="98">
        <v>2023</v>
      </c>
      <c r="E1447" s="98">
        <v>6</v>
      </c>
      <c r="F1447" s="98">
        <v>1</v>
      </c>
      <c r="G1447" s="98">
        <v>3</v>
      </c>
      <c r="H1447" s="89"/>
      <c r="I1447" s="63" t="s">
        <v>134</v>
      </c>
      <c r="L1447" s="37"/>
    </row>
    <row r="1448" spans="1:12" x14ac:dyDescent="0.35">
      <c r="A1448" s="97">
        <v>6</v>
      </c>
      <c r="B1448" s="89">
        <v>30</v>
      </c>
      <c r="C1448" s="89">
        <v>90</v>
      </c>
      <c r="D1448" s="98">
        <v>2023</v>
      </c>
      <c r="E1448" s="98">
        <v>6</v>
      </c>
      <c r="F1448" s="98">
        <v>2</v>
      </c>
      <c r="G1448" s="98">
        <v>7</v>
      </c>
      <c r="H1448" s="89"/>
      <c r="I1448" s="63" t="s">
        <v>134</v>
      </c>
      <c r="L1448" s="37"/>
    </row>
    <row r="1449" spans="1:12" x14ac:dyDescent="0.35">
      <c r="A1449" s="97">
        <v>6</v>
      </c>
      <c r="B1449" s="89">
        <v>30</v>
      </c>
      <c r="C1449" s="89">
        <v>90</v>
      </c>
      <c r="D1449" s="98">
        <v>2023</v>
      </c>
      <c r="E1449" s="98">
        <v>6</v>
      </c>
      <c r="F1449" s="98">
        <v>3</v>
      </c>
      <c r="G1449" s="98">
        <v>2</v>
      </c>
      <c r="H1449" s="89"/>
      <c r="I1449" s="63" t="s">
        <v>134</v>
      </c>
      <c r="L1449" s="37"/>
    </row>
    <row r="1450" spans="1:12" x14ac:dyDescent="0.35">
      <c r="A1450" s="97">
        <v>6</v>
      </c>
      <c r="B1450" s="89">
        <v>30</v>
      </c>
      <c r="C1450" s="89">
        <v>90</v>
      </c>
      <c r="D1450" s="98">
        <v>2023</v>
      </c>
      <c r="E1450" s="98">
        <v>6</v>
      </c>
      <c r="F1450" s="98">
        <v>4</v>
      </c>
      <c r="G1450" s="98">
        <v>8</v>
      </c>
      <c r="H1450" s="89"/>
      <c r="I1450" s="63" t="s">
        <v>134</v>
      </c>
      <c r="L1450" s="37"/>
    </row>
    <row r="1451" spans="1:12" x14ac:dyDescent="0.35">
      <c r="A1451" s="97">
        <v>6</v>
      </c>
      <c r="B1451" s="89">
        <v>30</v>
      </c>
      <c r="C1451" s="89">
        <v>90</v>
      </c>
      <c r="D1451" s="98">
        <v>2023</v>
      </c>
      <c r="E1451" s="98">
        <v>6</v>
      </c>
      <c r="F1451" s="98">
        <v>5</v>
      </c>
      <c r="G1451" s="98">
        <v>7</v>
      </c>
      <c r="H1451" s="89"/>
      <c r="I1451" s="63" t="s">
        <v>134</v>
      </c>
      <c r="L1451" s="37"/>
    </row>
    <row r="1452" spans="1:12" x14ac:dyDescent="0.35">
      <c r="A1452" s="97">
        <v>6</v>
      </c>
      <c r="B1452" s="89">
        <v>30</v>
      </c>
      <c r="C1452" s="89">
        <v>90</v>
      </c>
      <c r="D1452" s="98">
        <v>2023</v>
      </c>
      <c r="E1452" s="98">
        <v>6</v>
      </c>
      <c r="F1452" s="98">
        <v>7</v>
      </c>
      <c r="G1452" s="98">
        <v>11</v>
      </c>
      <c r="H1452" s="89"/>
      <c r="I1452" s="63" t="s">
        <v>134</v>
      </c>
      <c r="L1452" s="37"/>
    </row>
    <row r="1453" spans="1:12" x14ac:dyDescent="0.35">
      <c r="A1453" s="97">
        <v>6</v>
      </c>
      <c r="B1453" s="89">
        <v>30</v>
      </c>
      <c r="C1453" s="89">
        <v>90</v>
      </c>
      <c r="D1453" s="98">
        <v>2023</v>
      </c>
      <c r="E1453" s="98">
        <v>6</v>
      </c>
      <c r="F1453" s="98">
        <v>8</v>
      </c>
      <c r="G1453" s="98">
        <v>3</v>
      </c>
      <c r="H1453" s="89"/>
      <c r="I1453" s="63" t="s">
        <v>134</v>
      </c>
      <c r="L1453" s="37"/>
    </row>
    <row r="1454" spans="1:12" x14ac:dyDescent="0.35">
      <c r="A1454" s="97">
        <v>6</v>
      </c>
      <c r="B1454" s="89">
        <v>30</v>
      </c>
      <c r="C1454" s="89">
        <v>90</v>
      </c>
      <c r="D1454" s="98">
        <v>2023</v>
      </c>
      <c r="E1454" s="98">
        <v>6</v>
      </c>
      <c r="F1454" s="98">
        <v>9</v>
      </c>
      <c r="G1454" s="98">
        <v>5</v>
      </c>
      <c r="H1454" s="89"/>
      <c r="I1454" s="63" t="s">
        <v>134</v>
      </c>
      <c r="L1454" s="37"/>
    </row>
    <row r="1455" spans="1:12" x14ac:dyDescent="0.35">
      <c r="A1455" s="97">
        <v>6</v>
      </c>
      <c r="B1455" s="89">
        <v>30</v>
      </c>
      <c r="C1455" s="89">
        <v>90</v>
      </c>
      <c r="D1455" s="98">
        <v>2023</v>
      </c>
      <c r="E1455" s="98">
        <v>6</v>
      </c>
      <c r="F1455" s="98">
        <v>10</v>
      </c>
      <c r="G1455" s="98">
        <v>6</v>
      </c>
      <c r="H1455" s="89"/>
      <c r="I1455" s="63" t="s">
        <v>134</v>
      </c>
      <c r="L1455" s="37"/>
    </row>
    <row r="1456" spans="1:12" x14ac:dyDescent="0.35">
      <c r="A1456" s="97">
        <v>6</v>
      </c>
      <c r="B1456" s="89">
        <v>30</v>
      </c>
      <c r="C1456" s="89">
        <v>90</v>
      </c>
      <c r="D1456" s="98">
        <v>2023</v>
      </c>
      <c r="E1456" s="98">
        <v>6</v>
      </c>
      <c r="F1456" s="98">
        <v>11</v>
      </c>
      <c r="G1456" s="98">
        <v>15</v>
      </c>
      <c r="H1456" s="89"/>
      <c r="I1456" s="63" t="s">
        <v>134</v>
      </c>
      <c r="L1456" s="37"/>
    </row>
    <row r="1457" spans="1:12" x14ac:dyDescent="0.35">
      <c r="A1457" s="97">
        <v>6</v>
      </c>
      <c r="B1457" s="89">
        <v>30</v>
      </c>
      <c r="C1457" s="89">
        <v>90</v>
      </c>
      <c r="D1457" s="98">
        <v>2023</v>
      </c>
      <c r="E1457" s="98">
        <v>6</v>
      </c>
      <c r="F1457" s="98">
        <v>18</v>
      </c>
      <c r="G1457" s="98">
        <v>14</v>
      </c>
      <c r="H1457" s="89"/>
      <c r="I1457" s="63" t="s">
        <v>134</v>
      </c>
      <c r="L1457" s="37"/>
    </row>
    <row r="1458" spans="1:12" x14ac:dyDescent="0.35">
      <c r="A1458" s="97">
        <v>6</v>
      </c>
      <c r="B1458" s="89">
        <v>30</v>
      </c>
      <c r="C1458" s="89">
        <v>90</v>
      </c>
      <c r="D1458" s="98">
        <v>2023</v>
      </c>
      <c r="E1458" s="98">
        <v>6</v>
      </c>
      <c r="F1458" s="98">
        <v>19</v>
      </c>
      <c r="G1458" s="98">
        <v>17</v>
      </c>
      <c r="H1458" s="89"/>
      <c r="I1458" s="63" t="s">
        <v>134</v>
      </c>
      <c r="L1458" s="37"/>
    </row>
    <row r="1459" spans="1:12" x14ac:dyDescent="0.35">
      <c r="A1459" s="97">
        <v>6</v>
      </c>
      <c r="B1459" s="89">
        <v>30</v>
      </c>
      <c r="C1459" s="89">
        <v>91</v>
      </c>
      <c r="D1459" s="98">
        <v>2023</v>
      </c>
      <c r="E1459" s="98">
        <v>6</v>
      </c>
      <c r="F1459" s="98">
        <v>1</v>
      </c>
      <c r="G1459" s="98">
        <v>409.27295122198939</v>
      </c>
      <c r="H1459" s="89"/>
      <c r="I1459" s="63" t="s">
        <v>134</v>
      </c>
      <c r="L1459" s="37"/>
    </row>
    <row r="1460" spans="1:12" x14ac:dyDescent="0.35">
      <c r="A1460" s="97">
        <v>6</v>
      </c>
      <c r="B1460" s="89">
        <v>30</v>
      </c>
      <c r="C1460" s="89">
        <v>91</v>
      </c>
      <c r="D1460" s="98">
        <v>2023</v>
      </c>
      <c r="E1460" s="98">
        <v>6</v>
      </c>
      <c r="F1460" s="98">
        <v>2</v>
      </c>
      <c r="G1460" s="98">
        <v>35.772564614450033</v>
      </c>
      <c r="H1460" s="89"/>
      <c r="I1460" s="63" t="s">
        <v>134</v>
      </c>
      <c r="L1460" s="37"/>
    </row>
    <row r="1461" spans="1:12" x14ac:dyDescent="0.35">
      <c r="A1461" s="97">
        <v>6</v>
      </c>
      <c r="B1461" s="89">
        <v>30</v>
      </c>
      <c r="C1461" s="89">
        <v>91</v>
      </c>
      <c r="D1461" s="98">
        <v>2023</v>
      </c>
      <c r="E1461" s="98">
        <v>6</v>
      </c>
      <c r="F1461" s="98">
        <v>3</v>
      </c>
      <c r="G1461" s="98">
        <v>149.06275370480517</v>
      </c>
      <c r="H1461" s="89"/>
      <c r="I1461" s="63" t="s">
        <v>134</v>
      </c>
      <c r="L1461" s="37"/>
    </row>
    <row r="1462" spans="1:12" x14ac:dyDescent="0.35">
      <c r="A1462" s="97">
        <v>6</v>
      </c>
      <c r="B1462" s="89">
        <v>30</v>
      </c>
      <c r="C1462" s="89">
        <v>91</v>
      </c>
      <c r="D1462" s="98">
        <v>2023</v>
      </c>
      <c r="E1462" s="98">
        <v>6</v>
      </c>
      <c r="F1462" s="98">
        <v>4</v>
      </c>
      <c r="G1462" s="98">
        <v>910.86444507971487</v>
      </c>
      <c r="H1462" s="89"/>
      <c r="I1462" s="63" t="s">
        <v>134</v>
      </c>
      <c r="L1462" s="37"/>
    </row>
    <row r="1463" spans="1:12" x14ac:dyDescent="0.35">
      <c r="A1463" s="97">
        <v>6</v>
      </c>
      <c r="B1463" s="89">
        <v>30</v>
      </c>
      <c r="C1463" s="89">
        <v>91</v>
      </c>
      <c r="D1463" s="98">
        <v>2023</v>
      </c>
      <c r="E1463" s="98">
        <v>6</v>
      </c>
      <c r="F1463" s="98">
        <v>5</v>
      </c>
      <c r="G1463" s="98">
        <v>760.90205018788504</v>
      </c>
      <c r="H1463" s="89"/>
      <c r="I1463" s="63" t="s">
        <v>134</v>
      </c>
      <c r="L1463" s="37"/>
    </row>
    <row r="1464" spans="1:12" x14ac:dyDescent="0.35">
      <c r="A1464" s="97">
        <v>6</v>
      </c>
      <c r="B1464" s="89">
        <v>30</v>
      </c>
      <c r="C1464" s="89">
        <v>91</v>
      </c>
      <c r="D1464" s="98">
        <v>2023</v>
      </c>
      <c r="E1464" s="98">
        <v>6</v>
      </c>
      <c r="F1464" s="98">
        <v>6</v>
      </c>
      <c r="G1464" s="98">
        <v>109.30013645511124</v>
      </c>
      <c r="H1464" s="89"/>
      <c r="I1464" s="63" t="s">
        <v>134</v>
      </c>
      <c r="L1464" s="37"/>
    </row>
    <row r="1465" spans="1:12" x14ac:dyDescent="0.35">
      <c r="A1465" s="97">
        <v>6</v>
      </c>
      <c r="B1465" s="89">
        <v>30</v>
      </c>
      <c r="C1465" s="89">
        <v>91</v>
      </c>
      <c r="D1465" s="98">
        <v>2023</v>
      </c>
      <c r="E1465" s="98">
        <v>6</v>
      </c>
      <c r="F1465" s="98">
        <v>7</v>
      </c>
      <c r="G1465" s="98">
        <v>803.94694683943123</v>
      </c>
      <c r="H1465" s="89"/>
      <c r="I1465" s="63" t="s">
        <v>134</v>
      </c>
      <c r="L1465" s="37"/>
    </row>
    <row r="1466" spans="1:12" x14ac:dyDescent="0.35">
      <c r="A1466" s="97">
        <v>6</v>
      </c>
      <c r="B1466" s="89">
        <v>30</v>
      </c>
      <c r="C1466" s="89">
        <v>91</v>
      </c>
      <c r="D1466" s="98">
        <v>2023</v>
      </c>
      <c r="E1466" s="98">
        <v>6</v>
      </c>
      <c r="F1466" s="98">
        <v>8</v>
      </c>
      <c r="G1466" s="98">
        <v>729.24836774218909</v>
      </c>
      <c r="H1466" s="89"/>
      <c r="I1466" s="63" t="s">
        <v>134</v>
      </c>
      <c r="L1466" s="37"/>
    </row>
    <row r="1467" spans="1:12" x14ac:dyDescent="0.35">
      <c r="A1467" s="97">
        <v>6</v>
      </c>
      <c r="B1467" s="89">
        <v>30</v>
      </c>
      <c r="C1467" s="89">
        <v>91</v>
      </c>
      <c r="D1467" s="98">
        <v>2023</v>
      </c>
      <c r="E1467" s="98">
        <v>6</v>
      </c>
      <c r="F1467" s="98">
        <v>9</v>
      </c>
      <c r="G1467" s="98">
        <v>205.60901784473359</v>
      </c>
      <c r="H1467" s="89"/>
      <c r="I1467" s="63" t="s">
        <v>134</v>
      </c>
      <c r="L1467" s="37"/>
    </row>
    <row r="1468" spans="1:12" x14ac:dyDescent="0.35">
      <c r="A1468" s="97">
        <v>6</v>
      </c>
      <c r="B1468" s="89">
        <v>30</v>
      </c>
      <c r="C1468" s="89">
        <v>91</v>
      </c>
      <c r="D1468" s="98">
        <v>2023</v>
      </c>
      <c r="E1468" s="98">
        <v>6</v>
      </c>
      <c r="F1468" s="98">
        <v>10</v>
      </c>
      <c r="G1468" s="98">
        <v>599.12266096541407</v>
      </c>
      <c r="H1468" s="89"/>
      <c r="I1468" s="63" t="s">
        <v>134</v>
      </c>
      <c r="L1468" s="37"/>
    </row>
    <row r="1469" spans="1:12" x14ac:dyDescent="0.35">
      <c r="A1469" s="97">
        <v>6</v>
      </c>
      <c r="B1469" s="89">
        <v>30</v>
      </c>
      <c r="C1469" s="89">
        <v>91</v>
      </c>
      <c r="D1469" s="98">
        <v>2023</v>
      </c>
      <c r="E1469" s="98">
        <v>6</v>
      </c>
      <c r="F1469" s="98">
        <v>11</v>
      </c>
      <c r="G1469" s="98">
        <v>1069.2566803148986</v>
      </c>
      <c r="H1469" s="89"/>
      <c r="I1469" s="63" t="s">
        <v>134</v>
      </c>
      <c r="L1469" s="37"/>
    </row>
    <row r="1470" spans="1:12" x14ac:dyDescent="0.35">
      <c r="A1470" s="97">
        <v>6</v>
      </c>
      <c r="B1470" s="89">
        <v>30</v>
      </c>
      <c r="C1470" s="89">
        <v>91</v>
      </c>
      <c r="D1470" s="98">
        <v>2023</v>
      </c>
      <c r="E1470" s="98">
        <v>6</v>
      </c>
      <c r="F1470" s="98">
        <v>12</v>
      </c>
      <c r="G1470" s="98">
        <v>0.77902961450221753</v>
      </c>
      <c r="H1470" s="89"/>
      <c r="I1470" s="63" t="s">
        <v>134</v>
      </c>
      <c r="L1470" s="37"/>
    </row>
    <row r="1471" spans="1:12" x14ac:dyDescent="0.35">
      <c r="A1471" s="97">
        <v>6</v>
      </c>
      <c r="B1471" s="89">
        <v>30</v>
      </c>
      <c r="C1471" s="89">
        <v>91</v>
      </c>
      <c r="D1471" s="98">
        <v>2023</v>
      </c>
      <c r="E1471" s="98">
        <v>6</v>
      </c>
      <c r="F1471" s="98">
        <v>13</v>
      </c>
      <c r="G1471" s="98">
        <v>0.51125092022744711</v>
      </c>
      <c r="H1471" s="89"/>
      <c r="I1471" s="63" t="s">
        <v>134</v>
      </c>
      <c r="L1471" s="37"/>
    </row>
    <row r="1472" spans="1:12" x14ac:dyDescent="0.35">
      <c r="A1472" s="97">
        <v>6</v>
      </c>
      <c r="B1472" s="89">
        <v>30</v>
      </c>
      <c r="C1472" s="89">
        <v>91</v>
      </c>
      <c r="D1472" s="98">
        <v>2023</v>
      </c>
      <c r="E1472" s="98">
        <v>6</v>
      </c>
      <c r="F1472" s="98">
        <v>14</v>
      </c>
      <c r="G1472" s="98">
        <v>0.13100601877279824</v>
      </c>
      <c r="H1472" s="89"/>
      <c r="I1472" s="63" t="s">
        <v>134</v>
      </c>
      <c r="L1472" s="37"/>
    </row>
    <row r="1473" spans="1:12" x14ac:dyDescent="0.35">
      <c r="A1473" s="97">
        <v>6</v>
      </c>
      <c r="B1473" s="89">
        <v>30</v>
      </c>
      <c r="C1473" s="89">
        <v>91</v>
      </c>
      <c r="D1473" s="98">
        <v>2023</v>
      </c>
      <c r="E1473" s="98">
        <v>6</v>
      </c>
      <c r="F1473" s="98">
        <v>15</v>
      </c>
      <c r="G1473" s="98">
        <v>18.466618618973918</v>
      </c>
      <c r="H1473" s="89"/>
      <c r="I1473" s="63" t="s">
        <v>134</v>
      </c>
      <c r="L1473" s="37"/>
    </row>
    <row r="1474" spans="1:12" x14ac:dyDescent="0.35">
      <c r="A1474" s="97">
        <v>6</v>
      </c>
      <c r="B1474" s="89">
        <v>30</v>
      </c>
      <c r="C1474" s="89">
        <v>91</v>
      </c>
      <c r="D1474" s="98">
        <v>2023</v>
      </c>
      <c r="E1474" s="98">
        <v>6</v>
      </c>
      <c r="F1474" s="98">
        <v>16</v>
      </c>
      <c r="G1474" s="98">
        <v>16.516104358165308</v>
      </c>
      <c r="H1474" s="89"/>
      <c r="I1474" s="63" t="s">
        <v>134</v>
      </c>
      <c r="L1474" s="37"/>
    </row>
    <row r="1475" spans="1:12" x14ac:dyDescent="0.35">
      <c r="A1475" s="97">
        <v>6</v>
      </c>
      <c r="B1475" s="89">
        <v>30</v>
      </c>
      <c r="C1475" s="89">
        <v>91</v>
      </c>
      <c r="D1475" s="98">
        <v>2023</v>
      </c>
      <c r="E1475" s="98">
        <v>6</v>
      </c>
      <c r="F1475" s="98">
        <v>17</v>
      </c>
      <c r="G1475" s="98">
        <v>10.896028028670521</v>
      </c>
      <c r="H1475" s="89"/>
      <c r="I1475" s="63" t="s">
        <v>134</v>
      </c>
      <c r="L1475" s="37"/>
    </row>
    <row r="1476" spans="1:12" x14ac:dyDescent="0.35">
      <c r="A1476" s="97">
        <v>6</v>
      </c>
      <c r="B1476" s="89">
        <v>30</v>
      </c>
      <c r="C1476" s="89">
        <v>91</v>
      </c>
      <c r="D1476" s="98">
        <v>2023</v>
      </c>
      <c r="E1476" s="98">
        <v>6</v>
      </c>
      <c r="F1476" s="98">
        <v>18</v>
      </c>
      <c r="G1476" s="98">
        <v>405.31687803015922</v>
      </c>
      <c r="H1476" s="89"/>
      <c r="I1476" s="63" t="s">
        <v>134</v>
      </c>
      <c r="L1476" s="37"/>
    </row>
    <row r="1477" spans="1:12" x14ac:dyDescent="0.35">
      <c r="A1477" s="97">
        <v>6</v>
      </c>
      <c r="B1477" s="89">
        <v>30</v>
      </c>
      <c r="C1477" s="89">
        <v>91</v>
      </c>
      <c r="D1477" s="98">
        <v>2023</v>
      </c>
      <c r="E1477" s="98">
        <v>6</v>
      </c>
      <c r="F1477" s="98">
        <v>19</v>
      </c>
      <c r="G1477" s="98">
        <v>1290.8720412410578</v>
      </c>
      <c r="H1477" s="89"/>
      <c r="I1477" s="63" t="s">
        <v>134</v>
      </c>
      <c r="L1477" s="37"/>
    </row>
    <row r="1478" spans="1:12" x14ac:dyDescent="0.35">
      <c r="A1478" s="97">
        <v>6</v>
      </c>
      <c r="B1478" s="89">
        <v>30</v>
      </c>
      <c r="C1478" s="89">
        <v>92</v>
      </c>
      <c r="D1478" s="98">
        <v>2023</v>
      </c>
      <c r="E1478" s="98">
        <v>6</v>
      </c>
      <c r="F1478" s="98">
        <v>1</v>
      </c>
      <c r="G1478" s="98">
        <v>2.2164774718461366</v>
      </c>
      <c r="H1478" s="89"/>
      <c r="I1478" s="63" t="s">
        <v>134</v>
      </c>
      <c r="L1478" s="37"/>
    </row>
    <row r="1479" spans="1:12" x14ac:dyDescent="0.35">
      <c r="A1479" s="97">
        <v>6</v>
      </c>
      <c r="B1479" s="89">
        <v>30</v>
      </c>
      <c r="C1479" s="89">
        <v>92</v>
      </c>
      <c r="D1479" s="98">
        <v>2023</v>
      </c>
      <c r="E1479" s="98">
        <v>6</v>
      </c>
      <c r="F1479" s="98">
        <v>4</v>
      </c>
      <c r="G1479" s="98">
        <v>14.68628886105418</v>
      </c>
      <c r="H1479" s="89"/>
      <c r="I1479" s="63" t="s">
        <v>134</v>
      </c>
      <c r="L1479" s="37"/>
    </row>
    <row r="1480" spans="1:12" x14ac:dyDescent="0.35">
      <c r="A1480" s="97">
        <v>6</v>
      </c>
      <c r="B1480" s="89">
        <v>30</v>
      </c>
      <c r="C1480" s="89">
        <v>92</v>
      </c>
      <c r="D1480" s="98">
        <v>2023</v>
      </c>
      <c r="E1480" s="98">
        <v>6</v>
      </c>
      <c r="F1480" s="98">
        <v>5</v>
      </c>
      <c r="G1480" s="98">
        <v>0.30402821795897023</v>
      </c>
      <c r="H1480" s="89"/>
      <c r="I1480" s="63" t="s">
        <v>134</v>
      </c>
      <c r="L1480" s="37"/>
    </row>
    <row r="1481" spans="1:12" x14ac:dyDescent="0.35">
      <c r="A1481" s="97">
        <v>6</v>
      </c>
      <c r="B1481" s="89">
        <v>30</v>
      </c>
      <c r="C1481" s="89">
        <v>92</v>
      </c>
      <c r="D1481" s="98">
        <v>2023</v>
      </c>
      <c r="E1481" s="98">
        <v>6</v>
      </c>
      <c r="F1481" s="98">
        <v>7</v>
      </c>
      <c r="G1481" s="98">
        <v>8.1624021447047017</v>
      </c>
      <c r="H1481" s="89"/>
      <c r="I1481" s="63" t="s">
        <v>134</v>
      </c>
      <c r="L1481" s="37"/>
    </row>
    <row r="1482" spans="1:12" x14ac:dyDescent="0.35">
      <c r="A1482" s="97">
        <v>6</v>
      </c>
      <c r="B1482" s="89">
        <v>30</v>
      </c>
      <c r="C1482" s="89">
        <v>92</v>
      </c>
      <c r="D1482" s="98">
        <v>2023</v>
      </c>
      <c r="E1482" s="98">
        <v>6</v>
      </c>
      <c r="F1482" s="98">
        <v>8</v>
      </c>
      <c r="G1482" s="98">
        <v>6.1539975689135131</v>
      </c>
      <c r="H1482" s="89"/>
      <c r="I1482" s="63" t="s">
        <v>134</v>
      </c>
      <c r="L1482" s="37"/>
    </row>
    <row r="1483" spans="1:12" x14ac:dyDescent="0.35">
      <c r="A1483" s="97">
        <v>6</v>
      </c>
      <c r="B1483" s="89">
        <v>30</v>
      </c>
      <c r="C1483" s="89">
        <v>92</v>
      </c>
      <c r="D1483" s="98">
        <v>2023</v>
      </c>
      <c r="E1483" s="98">
        <v>6</v>
      </c>
      <c r="F1483" s="98">
        <v>9</v>
      </c>
      <c r="G1483" s="98">
        <v>5.3965684893629078</v>
      </c>
      <c r="H1483" s="89"/>
      <c r="I1483" s="63" t="s">
        <v>134</v>
      </c>
      <c r="L1483" s="37"/>
    </row>
    <row r="1484" spans="1:12" x14ac:dyDescent="0.35">
      <c r="A1484" s="97">
        <v>6</v>
      </c>
      <c r="B1484" s="89">
        <v>30</v>
      </c>
      <c r="C1484" s="89">
        <v>92</v>
      </c>
      <c r="D1484" s="98">
        <v>2023</v>
      </c>
      <c r="E1484" s="98">
        <v>6</v>
      </c>
      <c r="F1484" s="98">
        <v>10</v>
      </c>
      <c r="G1484" s="98">
        <v>1.1088539477001</v>
      </c>
      <c r="H1484" s="89"/>
      <c r="I1484" s="63" t="s">
        <v>134</v>
      </c>
      <c r="L1484" s="37"/>
    </row>
    <row r="1485" spans="1:12" x14ac:dyDescent="0.35">
      <c r="A1485" s="97">
        <v>6</v>
      </c>
      <c r="B1485" s="89">
        <v>30</v>
      </c>
      <c r="C1485" s="89">
        <v>92</v>
      </c>
      <c r="D1485" s="98">
        <v>2023</v>
      </c>
      <c r="E1485" s="98">
        <v>6</v>
      </c>
      <c r="F1485" s="98">
        <v>16</v>
      </c>
      <c r="G1485" s="98">
        <v>0.4684911059839621</v>
      </c>
      <c r="H1485" s="89"/>
      <c r="I1485" s="63" t="s">
        <v>134</v>
      </c>
      <c r="L1485" s="37"/>
    </row>
    <row r="1486" spans="1:12" x14ac:dyDescent="0.35">
      <c r="A1486" s="97">
        <v>6</v>
      </c>
      <c r="B1486" s="89">
        <v>30</v>
      </c>
      <c r="C1486" s="89">
        <v>92</v>
      </c>
      <c r="D1486" s="98">
        <v>2023</v>
      </c>
      <c r="E1486" s="98">
        <v>6</v>
      </c>
      <c r="F1486" s="98">
        <v>18</v>
      </c>
      <c r="G1486" s="98">
        <v>13.582252579482214</v>
      </c>
      <c r="H1486" s="89"/>
      <c r="I1486" s="63" t="s">
        <v>134</v>
      </c>
      <c r="L1486" s="37"/>
    </row>
    <row r="1487" spans="1:12" x14ac:dyDescent="0.35">
      <c r="A1487" s="97">
        <v>6</v>
      </c>
      <c r="B1487" s="89">
        <v>30</v>
      </c>
      <c r="C1487" s="89">
        <v>92</v>
      </c>
      <c r="D1487" s="98">
        <v>2023</v>
      </c>
      <c r="E1487" s="98">
        <v>6</v>
      </c>
      <c r="F1487" s="98">
        <v>19</v>
      </c>
      <c r="G1487" s="98">
        <v>46.462035915434726</v>
      </c>
      <c r="H1487" s="89"/>
      <c r="I1487" s="63" t="s">
        <v>134</v>
      </c>
      <c r="L1487" s="37"/>
    </row>
    <row r="1488" spans="1:12" x14ac:dyDescent="0.35">
      <c r="A1488" s="97">
        <v>6</v>
      </c>
      <c r="B1488" s="89">
        <v>30</v>
      </c>
      <c r="C1488" s="89">
        <v>93</v>
      </c>
      <c r="D1488" s="98">
        <v>2023</v>
      </c>
      <c r="E1488" s="98">
        <v>6</v>
      </c>
      <c r="F1488" s="98">
        <v>1</v>
      </c>
      <c r="G1488" s="98">
        <v>0.12149710022542884</v>
      </c>
      <c r="H1488" s="89"/>
      <c r="I1488" s="63" t="s">
        <v>134</v>
      </c>
      <c r="L1488" s="37"/>
    </row>
    <row r="1489" spans="1:12" x14ac:dyDescent="0.35">
      <c r="A1489" s="97">
        <v>6</v>
      </c>
      <c r="B1489" s="89">
        <v>30</v>
      </c>
      <c r="C1489" s="89">
        <v>93</v>
      </c>
      <c r="D1489" s="98">
        <v>2023</v>
      </c>
      <c r="E1489" s="98">
        <v>6</v>
      </c>
      <c r="F1489" s="98">
        <v>2</v>
      </c>
      <c r="G1489" s="98">
        <v>3.2295912007413503E-2</v>
      </c>
      <c r="H1489" s="89"/>
      <c r="I1489" s="63" t="s">
        <v>134</v>
      </c>
      <c r="L1489" s="37"/>
    </row>
    <row r="1490" spans="1:12" x14ac:dyDescent="0.35">
      <c r="A1490" s="97">
        <v>6</v>
      </c>
      <c r="B1490" s="89">
        <v>30</v>
      </c>
      <c r="C1490" s="89">
        <v>93</v>
      </c>
      <c r="D1490" s="98">
        <v>2023</v>
      </c>
      <c r="E1490" s="98">
        <v>6</v>
      </c>
      <c r="F1490" s="98">
        <v>3</v>
      </c>
      <c r="G1490" s="98">
        <v>0.22823428729601447</v>
      </c>
      <c r="H1490" s="89"/>
      <c r="I1490" s="63" t="s">
        <v>134</v>
      </c>
      <c r="L1490" s="37"/>
    </row>
    <row r="1491" spans="1:12" x14ac:dyDescent="0.35">
      <c r="A1491" s="97">
        <v>6</v>
      </c>
      <c r="B1491" s="89">
        <v>30</v>
      </c>
      <c r="C1491" s="89">
        <v>93</v>
      </c>
      <c r="D1491" s="98">
        <v>2023</v>
      </c>
      <c r="E1491" s="98">
        <v>6</v>
      </c>
      <c r="F1491" s="98">
        <v>4</v>
      </c>
      <c r="G1491" s="98">
        <v>0.55854720097867605</v>
      </c>
      <c r="H1491" s="89"/>
      <c r="I1491" s="63" t="s">
        <v>134</v>
      </c>
      <c r="L1491" s="37"/>
    </row>
    <row r="1492" spans="1:12" x14ac:dyDescent="0.35">
      <c r="A1492" s="97">
        <v>6</v>
      </c>
      <c r="B1492" s="89">
        <v>30</v>
      </c>
      <c r="C1492" s="89">
        <v>93</v>
      </c>
      <c r="D1492" s="98">
        <v>2023</v>
      </c>
      <c r="E1492" s="98">
        <v>6</v>
      </c>
      <c r="F1492" s="98">
        <v>5</v>
      </c>
      <c r="G1492" s="98">
        <v>0.3945248344688978</v>
      </c>
      <c r="H1492" s="89"/>
      <c r="I1492" s="63" t="s">
        <v>134</v>
      </c>
      <c r="L1492" s="37"/>
    </row>
    <row r="1493" spans="1:12" x14ac:dyDescent="0.35">
      <c r="A1493" s="97">
        <v>6</v>
      </c>
      <c r="B1493" s="89">
        <v>30</v>
      </c>
      <c r="C1493" s="89">
        <v>93</v>
      </c>
      <c r="D1493" s="98">
        <v>2023</v>
      </c>
      <c r="E1493" s="98">
        <v>6</v>
      </c>
      <c r="F1493" s="98">
        <v>6</v>
      </c>
      <c r="G1493" s="98">
        <v>0.11028231338588698</v>
      </c>
      <c r="H1493" s="89"/>
      <c r="I1493" s="63" t="s">
        <v>134</v>
      </c>
      <c r="L1493" s="37"/>
    </row>
    <row r="1494" spans="1:12" x14ac:dyDescent="0.35">
      <c r="A1494" s="97">
        <v>6</v>
      </c>
      <c r="B1494" s="89">
        <v>30</v>
      </c>
      <c r="C1494" s="89">
        <v>93</v>
      </c>
      <c r="D1494" s="98">
        <v>2023</v>
      </c>
      <c r="E1494" s="98">
        <v>6</v>
      </c>
      <c r="F1494" s="98">
        <v>7</v>
      </c>
      <c r="G1494" s="98">
        <v>0.41194439644929526</v>
      </c>
      <c r="H1494" s="89"/>
      <c r="I1494" s="63" t="s">
        <v>134</v>
      </c>
      <c r="L1494" s="37"/>
    </row>
    <row r="1495" spans="1:12" x14ac:dyDescent="0.35">
      <c r="A1495" s="97">
        <v>6</v>
      </c>
      <c r="B1495" s="89">
        <v>30</v>
      </c>
      <c r="C1495" s="89">
        <v>93</v>
      </c>
      <c r="D1495" s="98">
        <v>2023</v>
      </c>
      <c r="E1495" s="98">
        <v>6</v>
      </c>
      <c r="F1495" s="98">
        <v>8</v>
      </c>
      <c r="G1495" s="98">
        <v>0.20960318352586318</v>
      </c>
      <c r="H1495" s="89"/>
      <c r="I1495" s="63" t="s">
        <v>134</v>
      </c>
      <c r="L1495" s="37"/>
    </row>
    <row r="1496" spans="1:12" x14ac:dyDescent="0.35">
      <c r="A1496" s="97">
        <v>6</v>
      </c>
      <c r="B1496" s="89">
        <v>30</v>
      </c>
      <c r="C1496" s="89">
        <v>93</v>
      </c>
      <c r="D1496" s="98">
        <v>2023</v>
      </c>
      <c r="E1496" s="98">
        <v>6</v>
      </c>
      <c r="F1496" s="98">
        <v>9</v>
      </c>
      <c r="G1496" s="98">
        <v>6.6941771735668731E-2</v>
      </c>
      <c r="H1496" s="89"/>
      <c r="I1496" s="63" t="s">
        <v>134</v>
      </c>
      <c r="L1496" s="37"/>
    </row>
    <row r="1497" spans="1:12" x14ac:dyDescent="0.35">
      <c r="A1497" s="97">
        <v>6</v>
      </c>
      <c r="B1497" s="89">
        <v>30</v>
      </c>
      <c r="C1497" s="89">
        <v>93</v>
      </c>
      <c r="D1497" s="98">
        <v>2023</v>
      </c>
      <c r="E1497" s="98">
        <v>6</v>
      </c>
      <c r="F1497" s="98">
        <v>10</v>
      </c>
      <c r="G1497" s="98">
        <v>0.17674724437914555</v>
      </c>
      <c r="H1497" s="89"/>
      <c r="I1497" s="63" t="s">
        <v>134</v>
      </c>
      <c r="L1497" s="37"/>
    </row>
    <row r="1498" spans="1:12" x14ac:dyDescent="0.35">
      <c r="A1498" s="97">
        <v>6</v>
      </c>
      <c r="B1498" s="89">
        <v>30</v>
      </c>
      <c r="C1498" s="89">
        <v>93</v>
      </c>
      <c r="D1498" s="98">
        <v>2023</v>
      </c>
      <c r="E1498" s="98">
        <v>6</v>
      </c>
      <c r="F1498" s="98">
        <v>11</v>
      </c>
      <c r="G1498" s="98">
        <v>0.1838873808601873</v>
      </c>
      <c r="H1498" s="89"/>
      <c r="I1498" s="63" t="s">
        <v>134</v>
      </c>
      <c r="L1498" s="37"/>
    </row>
    <row r="1499" spans="1:12" x14ac:dyDescent="0.35">
      <c r="A1499" s="97">
        <v>6</v>
      </c>
      <c r="B1499" s="89">
        <v>30</v>
      </c>
      <c r="C1499" s="89">
        <v>93</v>
      </c>
      <c r="D1499" s="98">
        <v>2023</v>
      </c>
      <c r="E1499" s="98">
        <v>6</v>
      </c>
      <c r="F1499" s="98">
        <v>12</v>
      </c>
      <c r="G1499" s="98">
        <v>6.5445709224706459E-4</v>
      </c>
      <c r="H1499" s="89"/>
      <c r="I1499" s="63" t="s">
        <v>134</v>
      </c>
      <c r="L1499" s="37"/>
    </row>
    <row r="1500" spans="1:12" x14ac:dyDescent="0.35">
      <c r="A1500" s="97">
        <v>6</v>
      </c>
      <c r="B1500" s="89">
        <v>30</v>
      </c>
      <c r="C1500" s="89">
        <v>93</v>
      </c>
      <c r="D1500" s="98">
        <v>2023</v>
      </c>
      <c r="E1500" s="98">
        <v>6</v>
      </c>
      <c r="F1500" s="98">
        <v>13</v>
      </c>
      <c r="G1500" s="98">
        <v>3.6020916200478839E-4</v>
      </c>
      <c r="H1500" s="89"/>
      <c r="I1500" s="63" t="s">
        <v>134</v>
      </c>
      <c r="L1500" s="37"/>
    </row>
    <row r="1501" spans="1:12" x14ac:dyDescent="0.35">
      <c r="A1501" s="97">
        <v>6</v>
      </c>
      <c r="B1501" s="89">
        <v>30</v>
      </c>
      <c r="C1501" s="89">
        <v>93</v>
      </c>
      <c r="D1501" s="98">
        <v>2023</v>
      </c>
      <c r="E1501" s="98">
        <v>6</v>
      </c>
      <c r="F1501" s="98">
        <v>14</v>
      </c>
      <c r="G1501" s="98">
        <v>2.0111312118636725E-4</v>
      </c>
      <c r="H1501" s="89"/>
      <c r="I1501" s="63" t="s">
        <v>134</v>
      </c>
      <c r="L1501" s="37"/>
    </row>
    <row r="1502" spans="1:12" x14ac:dyDescent="0.35">
      <c r="A1502" s="97">
        <v>6</v>
      </c>
      <c r="B1502" s="89">
        <v>30</v>
      </c>
      <c r="C1502" s="89">
        <v>93</v>
      </c>
      <c r="D1502" s="98">
        <v>2023</v>
      </c>
      <c r="E1502" s="98">
        <v>6</v>
      </c>
      <c r="F1502" s="98">
        <v>15</v>
      </c>
      <c r="G1502" s="98">
        <v>3.784497247354341E-2</v>
      </c>
      <c r="H1502" s="89"/>
      <c r="I1502" s="63" t="s">
        <v>134</v>
      </c>
      <c r="L1502" s="37"/>
    </row>
    <row r="1503" spans="1:12" x14ac:dyDescent="0.35">
      <c r="A1503" s="97">
        <v>6</v>
      </c>
      <c r="B1503" s="89">
        <v>30</v>
      </c>
      <c r="C1503" s="89">
        <v>93</v>
      </c>
      <c r="D1503" s="98">
        <v>2023</v>
      </c>
      <c r="E1503" s="98">
        <v>6</v>
      </c>
      <c r="F1503" s="98">
        <v>16</v>
      </c>
      <c r="G1503" s="98">
        <v>9.5407321943104719E-3</v>
      </c>
      <c r="H1503" s="89"/>
      <c r="I1503" s="63" t="s">
        <v>134</v>
      </c>
      <c r="L1503" s="37"/>
    </row>
    <row r="1504" spans="1:12" x14ac:dyDescent="0.35">
      <c r="A1504" s="97">
        <v>6</v>
      </c>
      <c r="B1504" s="89">
        <v>30</v>
      </c>
      <c r="C1504" s="89">
        <v>93</v>
      </c>
      <c r="D1504" s="98">
        <v>2023</v>
      </c>
      <c r="E1504" s="98">
        <v>6</v>
      </c>
      <c r="F1504" s="98">
        <v>17</v>
      </c>
      <c r="G1504" s="98">
        <v>5.2902466787880568E-2</v>
      </c>
      <c r="H1504" s="89"/>
      <c r="I1504" s="63" t="s">
        <v>134</v>
      </c>
      <c r="L1504" s="37"/>
    </row>
    <row r="1505" spans="1:12" x14ac:dyDescent="0.35">
      <c r="A1505" s="97">
        <v>6</v>
      </c>
      <c r="B1505" s="89">
        <v>30</v>
      </c>
      <c r="C1505" s="89">
        <v>93</v>
      </c>
      <c r="D1505" s="98">
        <v>2023</v>
      </c>
      <c r="E1505" s="98">
        <v>6</v>
      </c>
      <c r="F1505" s="98">
        <v>18</v>
      </c>
      <c r="G1505" s="98">
        <v>0.29298423745095603</v>
      </c>
      <c r="H1505" s="89"/>
      <c r="I1505" s="63" t="s">
        <v>134</v>
      </c>
      <c r="L1505" s="37"/>
    </row>
    <row r="1506" spans="1:12" x14ac:dyDescent="0.35">
      <c r="A1506" s="97">
        <v>6</v>
      </c>
      <c r="B1506" s="89">
        <v>30</v>
      </c>
      <c r="C1506" s="89">
        <v>93</v>
      </c>
      <c r="D1506" s="98">
        <v>2023</v>
      </c>
      <c r="E1506" s="98">
        <v>6</v>
      </c>
      <c r="F1506" s="98">
        <v>19</v>
      </c>
      <c r="G1506" s="98">
        <v>0.49214088465620442</v>
      </c>
      <c r="H1506" s="89"/>
      <c r="I1506" s="63" t="s">
        <v>134</v>
      </c>
      <c r="L1506" s="37"/>
    </row>
    <row r="1507" spans="1:12" x14ac:dyDescent="0.35">
      <c r="A1507" s="95">
        <v>3</v>
      </c>
      <c r="B1507" s="53">
        <v>12</v>
      </c>
      <c r="C1507" s="53">
        <v>94</v>
      </c>
      <c r="D1507" s="110">
        <v>2021</v>
      </c>
      <c r="E1507" s="110">
        <v>12</v>
      </c>
      <c r="F1507" s="110">
        <v>1</v>
      </c>
      <c r="G1507" s="111">
        <v>12947.05862130001</v>
      </c>
      <c r="H1507" s="53"/>
      <c r="I1507" s="63" t="s">
        <v>119</v>
      </c>
      <c r="L1507" s="37"/>
    </row>
    <row r="1508" spans="1:12" x14ac:dyDescent="0.35">
      <c r="A1508" s="95">
        <v>3</v>
      </c>
      <c r="B1508" s="53">
        <v>12</v>
      </c>
      <c r="C1508" s="53">
        <v>94</v>
      </c>
      <c r="D1508" s="110">
        <v>2021</v>
      </c>
      <c r="E1508" s="110">
        <v>12</v>
      </c>
      <c r="F1508" s="110">
        <v>2</v>
      </c>
      <c r="G1508" s="111">
        <v>3594.2696178000024</v>
      </c>
      <c r="H1508" s="53"/>
      <c r="I1508" s="63" t="s">
        <v>119</v>
      </c>
      <c r="L1508" s="37"/>
    </row>
    <row r="1509" spans="1:12" x14ac:dyDescent="0.35">
      <c r="A1509" s="95">
        <v>3</v>
      </c>
      <c r="B1509" s="53">
        <v>12</v>
      </c>
      <c r="C1509" s="53">
        <v>94</v>
      </c>
      <c r="D1509" s="110">
        <v>2021</v>
      </c>
      <c r="E1509" s="110">
        <v>12</v>
      </c>
      <c r="F1509" s="110">
        <v>3</v>
      </c>
      <c r="G1509" s="111">
        <v>11465.692044900014</v>
      </c>
      <c r="H1509" s="53"/>
      <c r="I1509" s="63" t="s">
        <v>119</v>
      </c>
      <c r="L1509" s="37"/>
    </row>
    <row r="1510" spans="1:12" x14ac:dyDescent="0.35">
      <c r="A1510" s="95">
        <v>3</v>
      </c>
      <c r="B1510" s="53">
        <v>12</v>
      </c>
      <c r="C1510" s="53">
        <v>94</v>
      </c>
      <c r="D1510" s="110">
        <v>2021</v>
      </c>
      <c r="E1510" s="110">
        <v>12</v>
      </c>
      <c r="F1510" s="110">
        <v>4</v>
      </c>
      <c r="G1510" s="111">
        <v>24428.469711499987</v>
      </c>
      <c r="H1510" s="53"/>
      <c r="I1510" s="63" t="s">
        <v>119</v>
      </c>
      <c r="L1510" s="37"/>
    </row>
    <row r="1511" spans="1:12" x14ac:dyDescent="0.35">
      <c r="A1511" s="95">
        <v>3</v>
      </c>
      <c r="B1511" s="53">
        <v>12</v>
      </c>
      <c r="C1511" s="53">
        <v>94</v>
      </c>
      <c r="D1511" s="110">
        <v>2021</v>
      </c>
      <c r="E1511" s="110">
        <v>12</v>
      </c>
      <c r="F1511" s="110">
        <v>5</v>
      </c>
      <c r="G1511" s="111">
        <v>50546.929756900012</v>
      </c>
      <c r="H1511" s="53"/>
      <c r="I1511" s="63" t="s">
        <v>119</v>
      </c>
      <c r="L1511" s="37"/>
    </row>
    <row r="1512" spans="1:12" x14ac:dyDescent="0.35">
      <c r="A1512" s="95">
        <v>3</v>
      </c>
      <c r="B1512" s="53">
        <v>12</v>
      </c>
      <c r="C1512" s="53">
        <v>94</v>
      </c>
      <c r="D1512" s="110">
        <v>2021</v>
      </c>
      <c r="E1512" s="110">
        <v>12</v>
      </c>
      <c r="F1512" s="110">
        <v>6</v>
      </c>
      <c r="G1512" s="111">
        <v>8689.1006096000037</v>
      </c>
      <c r="H1512" s="53"/>
      <c r="I1512" s="63" t="s">
        <v>119</v>
      </c>
      <c r="L1512" s="37"/>
    </row>
    <row r="1513" spans="1:12" x14ac:dyDescent="0.35">
      <c r="A1513" s="95">
        <v>3</v>
      </c>
      <c r="B1513" s="53">
        <v>12</v>
      </c>
      <c r="C1513" s="53">
        <v>94</v>
      </c>
      <c r="D1513" s="110">
        <v>2021</v>
      </c>
      <c r="E1513" s="110">
        <v>12</v>
      </c>
      <c r="F1513" s="110">
        <v>7</v>
      </c>
      <c r="G1513" s="111">
        <v>59388.420700300019</v>
      </c>
      <c r="H1513" s="53"/>
      <c r="I1513" s="63" t="s">
        <v>119</v>
      </c>
      <c r="L1513" s="37"/>
    </row>
    <row r="1514" spans="1:12" x14ac:dyDescent="0.35">
      <c r="A1514" s="95">
        <v>3</v>
      </c>
      <c r="B1514" s="53">
        <v>12</v>
      </c>
      <c r="C1514" s="53">
        <v>94</v>
      </c>
      <c r="D1514" s="110">
        <v>2021</v>
      </c>
      <c r="E1514" s="110">
        <v>12</v>
      </c>
      <c r="F1514" s="110">
        <v>8</v>
      </c>
      <c r="G1514" s="111">
        <v>54717.324712099937</v>
      </c>
      <c r="H1514" s="53"/>
      <c r="I1514" s="63" t="s">
        <v>119</v>
      </c>
      <c r="L1514" s="37"/>
    </row>
    <row r="1515" spans="1:12" x14ac:dyDescent="0.35">
      <c r="A1515" s="95">
        <v>3</v>
      </c>
      <c r="B1515" s="53">
        <v>12</v>
      </c>
      <c r="C1515" s="53">
        <v>94</v>
      </c>
      <c r="D1515" s="110">
        <v>2021</v>
      </c>
      <c r="E1515" s="110">
        <v>12</v>
      </c>
      <c r="F1515" s="110">
        <v>9</v>
      </c>
      <c r="G1515" s="111">
        <v>10071.882221200014</v>
      </c>
      <c r="H1515" s="53"/>
      <c r="I1515" s="63" t="s">
        <v>119</v>
      </c>
      <c r="L1515" s="37"/>
    </row>
    <row r="1516" spans="1:12" x14ac:dyDescent="0.35">
      <c r="A1516" s="95">
        <v>3</v>
      </c>
      <c r="B1516" s="53">
        <v>12</v>
      </c>
      <c r="C1516" s="53">
        <v>94</v>
      </c>
      <c r="D1516" s="110">
        <v>2021</v>
      </c>
      <c r="E1516" s="110">
        <v>12</v>
      </c>
      <c r="F1516" s="110">
        <v>10</v>
      </c>
      <c r="G1516" s="111">
        <v>29750.88685349996</v>
      </c>
      <c r="H1516" s="53"/>
      <c r="I1516" s="63" t="s">
        <v>119</v>
      </c>
      <c r="L1516" s="37"/>
    </row>
    <row r="1517" spans="1:12" x14ac:dyDescent="0.35">
      <c r="A1517" s="95">
        <v>3</v>
      </c>
      <c r="B1517" s="53">
        <v>12</v>
      </c>
      <c r="C1517" s="53">
        <v>94</v>
      </c>
      <c r="D1517" s="110">
        <v>2021</v>
      </c>
      <c r="E1517" s="110">
        <v>12</v>
      </c>
      <c r="F1517" s="110">
        <v>11</v>
      </c>
      <c r="G1517" s="111">
        <v>46084.834582399941</v>
      </c>
      <c r="H1517" s="53"/>
      <c r="I1517" s="63" t="s">
        <v>119</v>
      </c>
      <c r="L1517" s="37"/>
    </row>
    <row r="1518" spans="1:12" x14ac:dyDescent="0.35">
      <c r="A1518" s="95">
        <v>3</v>
      </c>
      <c r="B1518" s="53">
        <v>12</v>
      </c>
      <c r="C1518" s="53">
        <v>94</v>
      </c>
      <c r="D1518" s="110">
        <v>2021</v>
      </c>
      <c r="E1518" s="110">
        <v>12</v>
      </c>
      <c r="F1518" s="110">
        <v>12</v>
      </c>
      <c r="G1518" s="111">
        <v>2918.2956625000038</v>
      </c>
      <c r="H1518" s="53"/>
      <c r="I1518" s="63" t="s">
        <v>119</v>
      </c>
      <c r="L1518" s="37"/>
    </row>
    <row r="1519" spans="1:12" x14ac:dyDescent="0.35">
      <c r="A1519" s="95">
        <v>3</v>
      </c>
      <c r="B1519" s="53">
        <v>12</v>
      </c>
      <c r="C1519" s="53">
        <v>94</v>
      </c>
      <c r="D1519" s="110">
        <v>2021</v>
      </c>
      <c r="E1519" s="110">
        <v>12</v>
      </c>
      <c r="F1519" s="110">
        <v>13</v>
      </c>
      <c r="G1519" s="111">
        <v>974.49733770000034</v>
      </c>
      <c r="H1519" s="53"/>
      <c r="I1519" s="63" t="s">
        <v>119</v>
      </c>
      <c r="L1519" s="37"/>
    </row>
    <row r="1520" spans="1:12" x14ac:dyDescent="0.35">
      <c r="A1520" s="95">
        <v>3</v>
      </c>
      <c r="B1520" s="53">
        <v>12</v>
      </c>
      <c r="C1520" s="53">
        <v>94</v>
      </c>
      <c r="D1520" s="110">
        <v>2021</v>
      </c>
      <c r="E1520" s="110">
        <v>12</v>
      </c>
      <c r="F1520" s="110">
        <v>14</v>
      </c>
      <c r="G1520" s="111">
        <v>6242.8908876000069</v>
      </c>
      <c r="H1520" s="53"/>
      <c r="I1520" s="63" t="s">
        <v>119</v>
      </c>
      <c r="L1520" s="37"/>
    </row>
    <row r="1521" spans="1:12" x14ac:dyDescent="0.35">
      <c r="A1521" s="95">
        <v>3</v>
      </c>
      <c r="B1521" s="53">
        <v>12</v>
      </c>
      <c r="C1521" s="53">
        <v>94</v>
      </c>
      <c r="D1521" s="110">
        <v>2021</v>
      </c>
      <c r="E1521" s="110">
        <v>12</v>
      </c>
      <c r="F1521" s="110">
        <v>15</v>
      </c>
      <c r="G1521" s="111">
        <v>3726.9402210999988</v>
      </c>
      <c r="H1521" s="53"/>
      <c r="I1521" s="63" t="s">
        <v>119</v>
      </c>
      <c r="L1521" s="37"/>
    </row>
    <row r="1522" spans="1:12" x14ac:dyDescent="0.35">
      <c r="A1522" s="95">
        <v>3</v>
      </c>
      <c r="B1522" s="53">
        <v>12</v>
      </c>
      <c r="C1522" s="53">
        <v>94</v>
      </c>
      <c r="D1522" s="110">
        <v>2021</v>
      </c>
      <c r="E1522" s="110">
        <v>12</v>
      </c>
      <c r="F1522" s="110">
        <v>16</v>
      </c>
      <c r="G1522" s="111">
        <v>8102.9584321000157</v>
      </c>
      <c r="H1522" s="53"/>
      <c r="I1522" s="63" t="s">
        <v>119</v>
      </c>
      <c r="L1522" s="37"/>
    </row>
    <row r="1523" spans="1:12" x14ac:dyDescent="0.35">
      <c r="A1523" s="95">
        <v>3</v>
      </c>
      <c r="B1523" s="53">
        <v>12</v>
      </c>
      <c r="C1523" s="53">
        <v>94</v>
      </c>
      <c r="D1523" s="110">
        <v>2021</v>
      </c>
      <c r="E1523" s="110">
        <v>12</v>
      </c>
      <c r="F1523" s="110">
        <v>17</v>
      </c>
      <c r="G1523" s="111">
        <v>1042.0097731000003</v>
      </c>
      <c r="H1523" s="53"/>
      <c r="I1523" s="63" t="s">
        <v>119</v>
      </c>
      <c r="L1523" s="37"/>
    </row>
    <row r="1524" spans="1:12" x14ac:dyDescent="0.35">
      <c r="A1524" s="95">
        <v>3</v>
      </c>
      <c r="B1524" s="53">
        <v>12</v>
      </c>
      <c r="C1524" s="53">
        <v>94</v>
      </c>
      <c r="D1524" s="110">
        <v>2021</v>
      </c>
      <c r="E1524" s="110">
        <v>12</v>
      </c>
      <c r="F1524" s="110">
        <v>18</v>
      </c>
      <c r="G1524" s="111">
        <v>32237.746544200068</v>
      </c>
      <c r="H1524" s="53"/>
      <c r="I1524" s="63" t="s">
        <v>119</v>
      </c>
      <c r="L1524" s="37"/>
    </row>
    <row r="1525" spans="1:12" x14ac:dyDescent="0.35">
      <c r="A1525" s="95">
        <v>3</v>
      </c>
      <c r="B1525" s="53">
        <v>12</v>
      </c>
      <c r="C1525" s="53">
        <v>94</v>
      </c>
      <c r="D1525" s="110">
        <v>2021</v>
      </c>
      <c r="E1525" s="110">
        <v>12</v>
      </c>
      <c r="F1525" s="110">
        <v>19</v>
      </c>
      <c r="G1525" s="111">
        <v>71001.918856799719</v>
      </c>
      <c r="H1525" s="53"/>
      <c r="I1525" s="63" t="s">
        <v>119</v>
      </c>
      <c r="L1525" s="37"/>
    </row>
    <row r="1526" spans="1:12" x14ac:dyDescent="0.35">
      <c r="A1526" s="95">
        <v>5</v>
      </c>
      <c r="B1526" s="53">
        <v>18</v>
      </c>
      <c r="C1526" s="89">
        <v>95</v>
      </c>
      <c r="D1526" s="53">
        <v>2017</v>
      </c>
      <c r="E1526" s="53">
        <v>1</v>
      </c>
      <c r="F1526" s="53">
        <v>1</v>
      </c>
      <c r="G1526" s="89">
        <v>4.338591593509709</v>
      </c>
      <c r="H1526" s="53"/>
      <c r="I1526" s="63" t="s">
        <v>119</v>
      </c>
      <c r="L1526" s="37"/>
    </row>
    <row r="1527" spans="1:12" x14ac:dyDescent="0.35">
      <c r="A1527" s="95">
        <v>5</v>
      </c>
      <c r="B1527" s="53">
        <v>18</v>
      </c>
      <c r="C1527" s="89">
        <v>95</v>
      </c>
      <c r="D1527" s="53">
        <v>2017</v>
      </c>
      <c r="E1527" s="53">
        <v>1</v>
      </c>
      <c r="F1527" s="53">
        <v>2</v>
      </c>
      <c r="G1527" s="89">
        <v>4.6893821520670311</v>
      </c>
      <c r="H1527" s="53"/>
      <c r="I1527" s="63" t="s">
        <v>119</v>
      </c>
      <c r="L1527" s="37"/>
    </row>
    <row r="1528" spans="1:12" x14ac:dyDescent="0.35">
      <c r="A1528" s="95">
        <v>5</v>
      </c>
      <c r="B1528" s="53">
        <v>18</v>
      </c>
      <c r="C1528" s="89">
        <v>95</v>
      </c>
      <c r="D1528" s="53">
        <v>2017</v>
      </c>
      <c r="E1528" s="53">
        <v>1</v>
      </c>
      <c r="F1528" s="53">
        <v>3</v>
      </c>
      <c r="G1528" s="89">
        <v>16.529070030925979</v>
      </c>
      <c r="H1528" s="53"/>
      <c r="I1528" s="63" t="s">
        <v>119</v>
      </c>
      <c r="L1528" s="37"/>
    </row>
    <row r="1529" spans="1:12" x14ac:dyDescent="0.35">
      <c r="A1529" s="95">
        <v>5</v>
      </c>
      <c r="B1529" s="53">
        <v>18</v>
      </c>
      <c r="C1529" s="89">
        <v>95</v>
      </c>
      <c r="D1529" s="53">
        <v>2017</v>
      </c>
      <c r="E1529" s="53">
        <v>1</v>
      </c>
      <c r="F1529" s="53">
        <v>4</v>
      </c>
      <c r="G1529" s="89">
        <v>12.877142620376581</v>
      </c>
      <c r="H1529" s="53"/>
      <c r="I1529" s="63" t="s">
        <v>119</v>
      </c>
      <c r="L1529" s="37"/>
    </row>
    <row r="1530" spans="1:12" x14ac:dyDescent="0.35">
      <c r="A1530" s="95">
        <v>5</v>
      </c>
      <c r="B1530" s="53">
        <v>18</v>
      </c>
      <c r="C1530" s="89">
        <v>95</v>
      </c>
      <c r="D1530" s="53">
        <v>2017</v>
      </c>
      <c r="E1530" s="53">
        <v>1</v>
      </c>
      <c r="F1530" s="53">
        <v>5</v>
      </c>
      <c r="G1530" s="89">
        <v>17.397592392669104</v>
      </c>
      <c r="H1530" s="53"/>
      <c r="I1530" s="63" t="s">
        <v>119</v>
      </c>
      <c r="L1530" s="37"/>
    </row>
    <row r="1531" spans="1:12" x14ac:dyDescent="0.35">
      <c r="A1531" s="95">
        <v>5</v>
      </c>
      <c r="B1531" s="53">
        <v>18</v>
      </c>
      <c r="C1531" s="89">
        <v>95</v>
      </c>
      <c r="D1531" s="53">
        <v>2017</v>
      </c>
      <c r="E1531" s="53">
        <v>1</v>
      </c>
      <c r="F1531" s="53">
        <v>6</v>
      </c>
      <c r="G1531" s="89">
        <v>11.368094455608944</v>
      </c>
      <c r="H1531" s="53"/>
      <c r="I1531" s="63" t="s">
        <v>119</v>
      </c>
      <c r="L1531" s="37"/>
    </row>
    <row r="1532" spans="1:12" x14ac:dyDescent="0.35">
      <c r="A1532" s="95">
        <v>5</v>
      </c>
      <c r="B1532" s="53">
        <v>18</v>
      </c>
      <c r="C1532" s="89">
        <v>95</v>
      </c>
      <c r="D1532" s="53">
        <v>2017</v>
      </c>
      <c r="E1532" s="53">
        <v>1</v>
      </c>
      <c r="F1532" s="53">
        <v>7</v>
      </c>
      <c r="G1532" s="89">
        <v>11.817287441184977</v>
      </c>
      <c r="H1532" s="53"/>
      <c r="I1532" s="63" t="s">
        <v>119</v>
      </c>
      <c r="L1532" s="37"/>
    </row>
    <row r="1533" spans="1:12" x14ac:dyDescent="0.35">
      <c r="A1533" s="95">
        <v>5</v>
      </c>
      <c r="B1533" s="53">
        <v>18</v>
      </c>
      <c r="C1533" s="89">
        <v>95</v>
      </c>
      <c r="D1533" s="53">
        <v>2017</v>
      </c>
      <c r="E1533" s="53">
        <v>1</v>
      </c>
      <c r="F1533" s="53">
        <v>8</v>
      </c>
      <c r="G1533" s="89">
        <v>7.555552243678691</v>
      </c>
      <c r="H1533" s="53"/>
      <c r="I1533" s="63" t="s">
        <v>119</v>
      </c>
      <c r="L1533" s="37"/>
    </row>
    <row r="1534" spans="1:12" x14ac:dyDescent="0.35">
      <c r="A1534" s="95">
        <v>5</v>
      </c>
      <c r="B1534" s="53">
        <v>18</v>
      </c>
      <c r="C1534" s="89">
        <v>95</v>
      </c>
      <c r="D1534" s="53">
        <v>2017</v>
      </c>
      <c r="E1534" s="53">
        <v>1</v>
      </c>
      <c r="F1534" s="53">
        <v>9</v>
      </c>
      <c r="G1534" s="89">
        <v>5.0780844335855964</v>
      </c>
      <c r="H1534" s="53"/>
      <c r="I1534" s="63" t="s">
        <v>119</v>
      </c>
      <c r="L1534" s="37"/>
    </row>
    <row r="1535" spans="1:12" x14ac:dyDescent="0.35">
      <c r="A1535" s="95">
        <v>5</v>
      </c>
      <c r="B1535" s="53">
        <v>18</v>
      </c>
      <c r="C1535" s="89">
        <v>95</v>
      </c>
      <c r="D1535" s="53">
        <v>2017</v>
      </c>
      <c r="E1535" s="53">
        <v>1</v>
      </c>
      <c r="F1535" s="53">
        <v>10</v>
      </c>
      <c r="G1535" s="89">
        <v>6.2801132659087626</v>
      </c>
      <c r="H1535" s="53"/>
      <c r="I1535" s="63" t="s">
        <v>119</v>
      </c>
      <c r="L1535" s="37"/>
    </row>
    <row r="1536" spans="1:12" x14ac:dyDescent="0.35">
      <c r="A1536" s="95">
        <v>5</v>
      </c>
      <c r="B1536" s="53">
        <v>18</v>
      </c>
      <c r="C1536" s="89">
        <v>95</v>
      </c>
      <c r="D1536" s="53">
        <v>2017</v>
      </c>
      <c r="E1536" s="53">
        <v>1</v>
      </c>
      <c r="F1536" s="53">
        <v>11</v>
      </c>
      <c r="G1536" s="89">
        <v>7.2581909407666707</v>
      </c>
      <c r="H1536" s="53"/>
      <c r="I1536" s="63" t="s">
        <v>119</v>
      </c>
      <c r="L1536" s="37"/>
    </row>
    <row r="1537" spans="1:12" x14ac:dyDescent="0.35">
      <c r="A1537" s="95">
        <v>5</v>
      </c>
      <c r="B1537" s="53">
        <v>18</v>
      </c>
      <c r="C1537" s="89">
        <v>95</v>
      </c>
      <c r="D1537" s="53">
        <v>2017</v>
      </c>
      <c r="E1537" s="53">
        <v>1</v>
      </c>
      <c r="F1537" s="53">
        <v>12</v>
      </c>
      <c r="G1537" s="89">
        <v>4.9930637986080768</v>
      </c>
      <c r="H1537" s="53"/>
      <c r="I1537" s="63" t="s">
        <v>119</v>
      </c>
      <c r="L1537" s="37"/>
    </row>
    <row r="1538" spans="1:12" x14ac:dyDescent="0.35">
      <c r="A1538" s="95">
        <v>5</v>
      </c>
      <c r="B1538" s="53">
        <v>18</v>
      </c>
      <c r="C1538" s="89">
        <v>95</v>
      </c>
      <c r="D1538" s="53">
        <v>2017</v>
      </c>
      <c r="E1538" s="53">
        <v>1</v>
      </c>
      <c r="F1538" s="53">
        <v>13</v>
      </c>
      <c r="G1538" s="89">
        <v>1.7390739279045775</v>
      </c>
      <c r="H1538" s="53"/>
      <c r="I1538" s="63" t="s">
        <v>119</v>
      </c>
      <c r="L1538" s="37"/>
    </row>
    <row r="1539" spans="1:12" x14ac:dyDescent="0.35">
      <c r="A1539" s="95">
        <v>5</v>
      </c>
      <c r="B1539" s="53">
        <v>18</v>
      </c>
      <c r="C1539" s="89">
        <v>95</v>
      </c>
      <c r="D1539" s="53">
        <v>2017</v>
      </c>
      <c r="E1539" s="53">
        <v>1</v>
      </c>
      <c r="F1539" s="53">
        <v>14</v>
      </c>
      <c r="G1539" s="89">
        <v>14.195745548050361</v>
      </c>
      <c r="H1539" s="53"/>
      <c r="I1539" s="63" t="s">
        <v>119</v>
      </c>
      <c r="L1539" s="37"/>
    </row>
    <row r="1540" spans="1:12" x14ac:dyDescent="0.35">
      <c r="A1540" s="95">
        <v>5</v>
      </c>
      <c r="B1540" s="53">
        <v>18</v>
      </c>
      <c r="C1540" s="89">
        <v>95</v>
      </c>
      <c r="D1540" s="53">
        <v>2017</v>
      </c>
      <c r="E1540" s="53">
        <v>1</v>
      </c>
      <c r="F1540" s="53">
        <v>15</v>
      </c>
      <c r="G1540" s="89">
        <v>8.0999548770944738</v>
      </c>
      <c r="H1540" s="53"/>
      <c r="I1540" s="63" t="s">
        <v>119</v>
      </c>
      <c r="L1540" s="37"/>
    </row>
    <row r="1541" spans="1:12" x14ac:dyDescent="0.35">
      <c r="A1541" s="95">
        <v>5</v>
      </c>
      <c r="B1541" s="53">
        <v>18</v>
      </c>
      <c r="C1541" s="89">
        <v>95</v>
      </c>
      <c r="D1541" s="53">
        <v>2017</v>
      </c>
      <c r="E1541" s="53">
        <v>1</v>
      </c>
      <c r="F1541" s="53">
        <v>16</v>
      </c>
      <c r="G1541" s="89">
        <v>5.5429207820356012</v>
      </c>
      <c r="H1541" s="53"/>
      <c r="I1541" s="63" t="s">
        <v>119</v>
      </c>
      <c r="L1541" s="37"/>
    </row>
    <row r="1542" spans="1:12" x14ac:dyDescent="0.35">
      <c r="A1542" s="95">
        <v>5</v>
      </c>
      <c r="B1542" s="53">
        <v>18</v>
      </c>
      <c r="C1542" s="89">
        <v>95</v>
      </c>
      <c r="D1542" s="53">
        <v>2017</v>
      </c>
      <c r="E1542" s="53">
        <v>1</v>
      </c>
      <c r="F1542" s="53">
        <v>17</v>
      </c>
      <c r="G1542" s="89">
        <v>8.5817942856254739</v>
      </c>
      <c r="H1542" s="53"/>
      <c r="I1542" s="63" t="s">
        <v>119</v>
      </c>
      <c r="L1542" s="37"/>
    </row>
    <row r="1543" spans="1:12" x14ac:dyDescent="0.35">
      <c r="A1543" s="95">
        <v>5</v>
      </c>
      <c r="B1543" s="53">
        <v>18</v>
      </c>
      <c r="C1543" s="89">
        <v>95</v>
      </c>
      <c r="D1543" s="53">
        <v>2017</v>
      </c>
      <c r="E1543" s="53">
        <v>1</v>
      </c>
      <c r="F1543" s="53">
        <v>18</v>
      </c>
      <c r="G1543" s="89">
        <v>11.834976474164574</v>
      </c>
      <c r="H1543" s="53"/>
      <c r="I1543" s="63" t="s">
        <v>119</v>
      </c>
      <c r="L1543" s="37"/>
    </row>
    <row r="1544" spans="1:12" x14ac:dyDescent="0.35">
      <c r="A1544" s="95">
        <v>5</v>
      </c>
      <c r="B1544" s="53">
        <v>18</v>
      </c>
      <c r="C1544" s="89">
        <v>95</v>
      </c>
      <c r="D1544" s="53">
        <v>2017</v>
      </c>
      <c r="E1544" s="53">
        <v>1</v>
      </c>
      <c r="F1544" s="53">
        <v>19</v>
      </c>
      <c r="G1544" s="89">
        <v>18.032096512056398</v>
      </c>
      <c r="H1544" s="53"/>
      <c r="I1544" s="63" t="s">
        <v>119</v>
      </c>
      <c r="L1544" s="37"/>
    </row>
    <row r="1545" spans="1:12" x14ac:dyDescent="0.35">
      <c r="A1545" s="95">
        <v>5</v>
      </c>
      <c r="B1545" s="53">
        <v>18</v>
      </c>
      <c r="C1545" s="89">
        <v>96</v>
      </c>
      <c r="D1545" s="53">
        <v>2017</v>
      </c>
      <c r="E1545" s="53">
        <v>1</v>
      </c>
      <c r="F1545" s="53">
        <v>1</v>
      </c>
      <c r="G1545" s="89">
        <v>0.40876132147800209</v>
      </c>
      <c r="H1545" s="53"/>
      <c r="I1545" s="63" t="s">
        <v>119</v>
      </c>
      <c r="L1545" s="37"/>
    </row>
    <row r="1546" spans="1:12" x14ac:dyDescent="0.35">
      <c r="A1546" s="95">
        <v>5</v>
      </c>
      <c r="B1546" s="53">
        <v>18</v>
      </c>
      <c r="C1546" s="89">
        <v>96</v>
      </c>
      <c r="D1546" s="53">
        <v>2017</v>
      </c>
      <c r="E1546" s="53">
        <v>1</v>
      </c>
      <c r="F1546" s="53">
        <v>2</v>
      </c>
      <c r="G1546" s="89">
        <v>0.47299884862092806</v>
      </c>
      <c r="H1546" s="53"/>
      <c r="I1546" s="63" t="s">
        <v>119</v>
      </c>
      <c r="L1546" s="37"/>
    </row>
    <row r="1547" spans="1:12" x14ac:dyDescent="0.35">
      <c r="A1547" s="95">
        <v>5</v>
      </c>
      <c r="B1547" s="53">
        <v>18</v>
      </c>
      <c r="C1547" s="89">
        <v>96</v>
      </c>
      <c r="D1547" s="53">
        <v>2017</v>
      </c>
      <c r="E1547" s="53">
        <v>1</v>
      </c>
      <c r="F1547" s="53">
        <v>3</v>
      </c>
      <c r="G1547" s="89">
        <v>3.6823524591165313</v>
      </c>
      <c r="H1547" s="53"/>
      <c r="I1547" s="63" t="s">
        <v>119</v>
      </c>
      <c r="L1547" s="37"/>
    </row>
    <row r="1548" spans="1:12" x14ac:dyDescent="0.35">
      <c r="A1548" s="95">
        <v>5</v>
      </c>
      <c r="B1548" s="53">
        <v>18</v>
      </c>
      <c r="C1548" s="89">
        <v>96</v>
      </c>
      <c r="D1548" s="53">
        <v>2017</v>
      </c>
      <c r="E1548" s="53">
        <v>1</v>
      </c>
      <c r="F1548" s="53">
        <v>4</v>
      </c>
      <c r="G1548" s="89">
        <v>1.429370026293814</v>
      </c>
      <c r="H1548" s="53"/>
      <c r="I1548" s="63" t="s">
        <v>119</v>
      </c>
      <c r="L1548" s="37"/>
    </row>
    <row r="1549" spans="1:12" x14ac:dyDescent="0.35">
      <c r="A1549" s="95">
        <v>5</v>
      </c>
      <c r="B1549" s="53">
        <v>18</v>
      </c>
      <c r="C1549" s="89">
        <v>96</v>
      </c>
      <c r="D1549" s="53">
        <v>2017</v>
      </c>
      <c r="E1549" s="53">
        <v>1</v>
      </c>
      <c r="F1549" s="53">
        <v>5</v>
      </c>
      <c r="G1549" s="89">
        <v>2.8400277855858413</v>
      </c>
      <c r="H1549" s="53"/>
      <c r="I1549" s="63" t="s">
        <v>119</v>
      </c>
      <c r="L1549" s="37"/>
    </row>
    <row r="1550" spans="1:12" x14ac:dyDescent="0.35">
      <c r="A1550" s="95">
        <v>5</v>
      </c>
      <c r="B1550" s="53">
        <v>18</v>
      </c>
      <c r="C1550" s="89">
        <v>96</v>
      </c>
      <c r="D1550" s="53">
        <v>2017</v>
      </c>
      <c r="E1550" s="53">
        <v>1</v>
      </c>
      <c r="F1550" s="53">
        <v>6</v>
      </c>
      <c r="G1550" s="89">
        <v>0.67244763134454844</v>
      </c>
      <c r="H1550" s="53"/>
      <c r="I1550" s="63" t="s">
        <v>119</v>
      </c>
      <c r="L1550" s="37"/>
    </row>
    <row r="1551" spans="1:12" x14ac:dyDescent="0.35">
      <c r="A1551" s="95">
        <v>5</v>
      </c>
      <c r="B1551" s="53">
        <v>18</v>
      </c>
      <c r="C1551" s="89">
        <v>96</v>
      </c>
      <c r="D1551" s="53">
        <v>2017</v>
      </c>
      <c r="E1551" s="53">
        <v>1</v>
      </c>
      <c r="F1551" s="53">
        <v>7</v>
      </c>
      <c r="G1551" s="89">
        <v>0.75195632428459525</v>
      </c>
      <c r="H1551" s="53"/>
      <c r="I1551" s="63" t="s">
        <v>119</v>
      </c>
      <c r="L1551" s="37"/>
    </row>
    <row r="1552" spans="1:12" x14ac:dyDescent="0.35">
      <c r="A1552" s="95">
        <v>5</v>
      </c>
      <c r="B1552" s="53">
        <v>18</v>
      </c>
      <c r="C1552" s="89">
        <v>96</v>
      </c>
      <c r="D1552" s="53">
        <v>2017</v>
      </c>
      <c r="E1552" s="53">
        <v>1</v>
      </c>
      <c r="F1552" s="53">
        <v>8</v>
      </c>
      <c r="G1552" s="89">
        <v>0.75723381070404105</v>
      </c>
      <c r="H1552" s="53"/>
      <c r="I1552" s="63" t="s">
        <v>119</v>
      </c>
      <c r="L1552" s="37"/>
    </row>
    <row r="1553" spans="1:12" x14ac:dyDescent="0.35">
      <c r="A1553" s="95">
        <v>5</v>
      </c>
      <c r="B1553" s="53">
        <v>18</v>
      </c>
      <c r="C1553" s="89">
        <v>96</v>
      </c>
      <c r="D1553" s="53">
        <v>2017</v>
      </c>
      <c r="E1553" s="53">
        <v>1</v>
      </c>
      <c r="F1553" s="53">
        <v>9</v>
      </c>
      <c r="G1553" s="89">
        <v>0.49844965438617483</v>
      </c>
      <c r="H1553" s="53"/>
      <c r="I1553" s="63" t="s">
        <v>119</v>
      </c>
      <c r="L1553" s="37"/>
    </row>
    <row r="1554" spans="1:12" x14ac:dyDescent="0.35">
      <c r="A1554" s="95">
        <v>5</v>
      </c>
      <c r="B1554" s="53">
        <v>18</v>
      </c>
      <c r="C1554" s="89">
        <v>96</v>
      </c>
      <c r="D1554" s="53">
        <v>2017</v>
      </c>
      <c r="E1554" s="53">
        <v>1</v>
      </c>
      <c r="F1554" s="53">
        <v>10</v>
      </c>
      <c r="G1554" s="89">
        <v>0.8097681987815557</v>
      </c>
      <c r="H1554" s="53"/>
      <c r="I1554" s="63" t="s">
        <v>119</v>
      </c>
      <c r="L1554" s="37"/>
    </row>
    <row r="1555" spans="1:12" x14ac:dyDescent="0.35">
      <c r="A1555" s="95">
        <v>5</v>
      </c>
      <c r="B1555" s="53">
        <v>18</v>
      </c>
      <c r="C1555" s="89">
        <v>96</v>
      </c>
      <c r="D1555" s="53">
        <v>2017</v>
      </c>
      <c r="E1555" s="53">
        <v>1</v>
      </c>
      <c r="F1555" s="53">
        <v>11</v>
      </c>
      <c r="G1555" s="89">
        <v>0.59960094980418532</v>
      </c>
      <c r="H1555" s="53"/>
      <c r="I1555" s="63" t="s">
        <v>119</v>
      </c>
      <c r="L1555" s="37"/>
    </row>
    <row r="1556" spans="1:12" x14ac:dyDescent="0.35">
      <c r="A1556" s="95">
        <v>5</v>
      </c>
      <c r="B1556" s="53">
        <v>18</v>
      </c>
      <c r="C1556" s="89">
        <v>96</v>
      </c>
      <c r="D1556" s="53">
        <v>2017</v>
      </c>
      <c r="E1556" s="53">
        <v>1</v>
      </c>
      <c r="F1556" s="53">
        <v>12</v>
      </c>
      <c r="G1556" s="89">
        <v>1.2965447155946908</v>
      </c>
      <c r="H1556" s="53"/>
      <c r="I1556" s="63" t="s">
        <v>119</v>
      </c>
      <c r="L1556" s="37"/>
    </row>
    <row r="1557" spans="1:12" x14ac:dyDescent="0.35">
      <c r="A1557" s="95">
        <v>5</v>
      </c>
      <c r="B1557" s="53">
        <v>18</v>
      </c>
      <c r="C1557" s="89">
        <v>96</v>
      </c>
      <c r="D1557" s="53">
        <v>2017</v>
      </c>
      <c r="E1557" s="53">
        <v>1</v>
      </c>
      <c r="F1557" s="53">
        <v>13</v>
      </c>
      <c r="G1557" s="89">
        <v>0.24059979253548361</v>
      </c>
      <c r="H1557" s="53"/>
      <c r="I1557" s="63" t="s">
        <v>119</v>
      </c>
      <c r="L1557" s="37"/>
    </row>
    <row r="1558" spans="1:12" x14ac:dyDescent="0.35">
      <c r="A1558" s="95">
        <v>5</v>
      </c>
      <c r="B1558" s="53">
        <v>18</v>
      </c>
      <c r="C1558" s="89">
        <v>96</v>
      </c>
      <c r="D1558" s="53">
        <v>2017</v>
      </c>
      <c r="E1558" s="53">
        <v>1</v>
      </c>
      <c r="F1558" s="53">
        <v>14</v>
      </c>
      <c r="G1558" s="89">
        <v>1.7332923509088738</v>
      </c>
      <c r="H1558" s="53"/>
      <c r="I1558" s="63" t="s">
        <v>119</v>
      </c>
      <c r="L1558" s="37"/>
    </row>
    <row r="1559" spans="1:12" x14ac:dyDescent="0.35">
      <c r="A1559" s="95">
        <v>5</v>
      </c>
      <c r="B1559" s="53">
        <v>18</v>
      </c>
      <c r="C1559" s="89">
        <v>96</v>
      </c>
      <c r="D1559" s="53">
        <v>2017</v>
      </c>
      <c r="E1559" s="53">
        <v>1</v>
      </c>
      <c r="F1559" s="53">
        <v>15</v>
      </c>
      <c r="G1559" s="89">
        <v>0.57147279508539073</v>
      </c>
      <c r="H1559" s="53"/>
      <c r="I1559" s="63" t="s">
        <v>119</v>
      </c>
      <c r="L1559" s="37"/>
    </row>
    <row r="1560" spans="1:12" x14ac:dyDescent="0.35">
      <c r="A1560" s="95">
        <v>5</v>
      </c>
      <c r="B1560" s="53">
        <v>18</v>
      </c>
      <c r="C1560" s="89">
        <v>96</v>
      </c>
      <c r="D1560" s="53">
        <v>2017</v>
      </c>
      <c r="E1560" s="53">
        <v>1</v>
      </c>
      <c r="F1560" s="53">
        <v>16</v>
      </c>
      <c r="G1560" s="89">
        <v>0.46809478009879169</v>
      </c>
      <c r="H1560" s="53"/>
      <c r="I1560" s="63" t="s">
        <v>119</v>
      </c>
      <c r="L1560" s="37"/>
    </row>
    <row r="1561" spans="1:12" x14ac:dyDescent="0.35">
      <c r="A1561" s="95">
        <v>5</v>
      </c>
      <c r="B1561" s="53">
        <v>18</v>
      </c>
      <c r="C1561" s="89">
        <v>96</v>
      </c>
      <c r="D1561" s="53">
        <v>2017</v>
      </c>
      <c r="E1561" s="53">
        <v>1</v>
      </c>
      <c r="F1561" s="53">
        <v>17</v>
      </c>
      <c r="G1561" s="89">
        <v>0.59478142185183802</v>
      </c>
      <c r="H1561" s="53"/>
      <c r="I1561" s="63" t="s">
        <v>119</v>
      </c>
      <c r="L1561" s="37"/>
    </row>
    <row r="1562" spans="1:12" x14ac:dyDescent="0.35">
      <c r="A1562" s="95">
        <v>5</v>
      </c>
      <c r="B1562" s="53">
        <v>18</v>
      </c>
      <c r="C1562" s="89">
        <v>96</v>
      </c>
      <c r="D1562" s="53">
        <v>2017</v>
      </c>
      <c r="E1562" s="53">
        <v>1</v>
      </c>
      <c r="F1562" s="53">
        <v>18</v>
      </c>
      <c r="G1562" s="89">
        <v>1.1798928294067645</v>
      </c>
      <c r="H1562" s="53"/>
      <c r="I1562" s="63" t="s">
        <v>119</v>
      </c>
      <c r="L1562" s="37"/>
    </row>
    <row r="1563" spans="1:12" x14ac:dyDescent="0.35">
      <c r="A1563" s="95">
        <v>5</v>
      </c>
      <c r="B1563" s="53">
        <v>18</v>
      </c>
      <c r="C1563" s="89">
        <v>96</v>
      </c>
      <c r="D1563" s="53">
        <v>2017</v>
      </c>
      <c r="E1563" s="53">
        <v>1</v>
      </c>
      <c r="F1563" s="53">
        <v>19</v>
      </c>
      <c r="G1563" s="89">
        <v>3.176375315201204</v>
      </c>
      <c r="H1563" s="53"/>
      <c r="I1563" s="63" t="s">
        <v>119</v>
      </c>
      <c r="L1563" s="37"/>
    </row>
    <row r="1564" spans="1:12" x14ac:dyDescent="0.35">
      <c r="A1564" s="95">
        <v>5</v>
      </c>
      <c r="B1564" s="53">
        <v>19</v>
      </c>
      <c r="C1564" s="89">
        <v>97</v>
      </c>
      <c r="D1564" s="53">
        <v>2017</v>
      </c>
      <c r="E1564" s="53">
        <v>1</v>
      </c>
      <c r="F1564" s="53">
        <v>1</v>
      </c>
      <c r="G1564" s="89">
        <v>3.9298302720317047</v>
      </c>
      <c r="H1564" s="53"/>
      <c r="I1564" s="63" t="s">
        <v>119</v>
      </c>
      <c r="L1564" s="37"/>
    </row>
    <row r="1565" spans="1:12" x14ac:dyDescent="0.35">
      <c r="A1565" s="95">
        <v>5</v>
      </c>
      <c r="B1565" s="53">
        <v>19</v>
      </c>
      <c r="C1565" s="89">
        <v>97</v>
      </c>
      <c r="D1565" s="53">
        <v>2017</v>
      </c>
      <c r="E1565" s="53">
        <v>1</v>
      </c>
      <c r="F1565" s="53">
        <v>2</v>
      </c>
      <c r="G1565" s="89">
        <v>4.2163833034461051</v>
      </c>
      <c r="H1565" s="53"/>
      <c r="I1565" s="63" t="s">
        <v>119</v>
      </c>
      <c r="L1565" s="37"/>
    </row>
    <row r="1566" spans="1:12" x14ac:dyDescent="0.35">
      <c r="A1566" s="95">
        <v>5</v>
      </c>
      <c r="B1566" s="53">
        <v>19</v>
      </c>
      <c r="C1566" s="89">
        <v>97</v>
      </c>
      <c r="D1566" s="53">
        <v>2017</v>
      </c>
      <c r="E1566" s="53">
        <v>1</v>
      </c>
      <c r="F1566" s="53">
        <v>3</v>
      </c>
      <c r="G1566" s="89">
        <v>12.846717571809457</v>
      </c>
      <c r="H1566" s="53"/>
      <c r="I1566" s="63" t="s">
        <v>119</v>
      </c>
      <c r="L1566" s="37"/>
    </row>
    <row r="1567" spans="1:12" x14ac:dyDescent="0.35">
      <c r="A1567" s="95">
        <v>5</v>
      </c>
      <c r="B1567" s="53">
        <v>19</v>
      </c>
      <c r="C1567" s="89">
        <v>97</v>
      </c>
      <c r="D1567" s="53">
        <v>2017</v>
      </c>
      <c r="E1567" s="53">
        <v>1</v>
      </c>
      <c r="F1567" s="53">
        <v>4</v>
      </c>
      <c r="G1567" s="89">
        <v>11.447772594082766</v>
      </c>
      <c r="H1567" s="53"/>
      <c r="I1567" s="63" t="s">
        <v>119</v>
      </c>
      <c r="L1567" s="37"/>
    </row>
    <row r="1568" spans="1:12" x14ac:dyDescent="0.35">
      <c r="A1568" s="95">
        <v>5</v>
      </c>
      <c r="B1568" s="53">
        <v>19</v>
      </c>
      <c r="C1568" s="89">
        <v>97</v>
      </c>
      <c r="D1568" s="53">
        <v>2017</v>
      </c>
      <c r="E1568" s="53">
        <v>1</v>
      </c>
      <c r="F1568" s="53">
        <v>5</v>
      </c>
      <c r="G1568" s="89">
        <v>14.55756460708329</v>
      </c>
      <c r="H1568" s="53"/>
      <c r="I1568" s="63" t="s">
        <v>119</v>
      </c>
      <c r="L1568" s="37"/>
    </row>
    <row r="1569" spans="1:12" x14ac:dyDescent="0.35">
      <c r="A1569" s="95">
        <v>5</v>
      </c>
      <c r="B1569" s="53">
        <v>19</v>
      </c>
      <c r="C1569" s="89">
        <v>97</v>
      </c>
      <c r="D1569" s="53">
        <v>2017</v>
      </c>
      <c r="E1569" s="53">
        <v>1</v>
      </c>
      <c r="F1569" s="53">
        <v>6</v>
      </c>
      <c r="G1569" s="89">
        <v>10.695646824264394</v>
      </c>
      <c r="H1569" s="53"/>
      <c r="I1569" s="63" t="s">
        <v>119</v>
      </c>
      <c r="L1569" s="37"/>
    </row>
    <row r="1570" spans="1:12" x14ac:dyDescent="0.35">
      <c r="A1570" s="95">
        <v>5</v>
      </c>
      <c r="B1570" s="53">
        <v>19</v>
      </c>
      <c r="C1570" s="89">
        <v>97</v>
      </c>
      <c r="D1570" s="53">
        <v>2017</v>
      </c>
      <c r="E1570" s="53">
        <v>1</v>
      </c>
      <c r="F1570" s="53">
        <v>7</v>
      </c>
      <c r="G1570" s="89">
        <v>11.065331116900387</v>
      </c>
      <c r="H1570" s="53"/>
      <c r="I1570" s="63" t="s">
        <v>119</v>
      </c>
      <c r="L1570" s="37"/>
    </row>
    <row r="1571" spans="1:12" x14ac:dyDescent="0.35">
      <c r="A1571" s="95">
        <v>5</v>
      </c>
      <c r="B1571" s="53">
        <v>19</v>
      </c>
      <c r="C1571" s="89">
        <v>97</v>
      </c>
      <c r="D1571" s="53">
        <v>2017</v>
      </c>
      <c r="E1571" s="53">
        <v>1</v>
      </c>
      <c r="F1571" s="53">
        <v>8</v>
      </c>
      <c r="G1571" s="89">
        <v>6.7983184329746527</v>
      </c>
      <c r="H1571" s="53"/>
      <c r="I1571" s="63" t="s">
        <v>119</v>
      </c>
      <c r="L1571" s="37"/>
    </row>
    <row r="1572" spans="1:12" x14ac:dyDescent="0.35">
      <c r="A1572" s="95">
        <v>5</v>
      </c>
      <c r="B1572" s="53">
        <v>19</v>
      </c>
      <c r="C1572" s="89">
        <v>97</v>
      </c>
      <c r="D1572" s="53">
        <v>2017</v>
      </c>
      <c r="E1572" s="53">
        <v>1</v>
      </c>
      <c r="F1572" s="53">
        <v>9</v>
      </c>
      <c r="G1572" s="89">
        <v>4.5796347791994219</v>
      </c>
      <c r="H1572" s="53"/>
      <c r="I1572" s="63" t="s">
        <v>119</v>
      </c>
      <c r="L1572" s="37"/>
    </row>
    <row r="1573" spans="1:12" x14ac:dyDescent="0.35">
      <c r="A1573" s="95">
        <v>5</v>
      </c>
      <c r="B1573" s="53">
        <v>19</v>
      </c>
      <c r="C1573" s="89">
        <v>97</v>
      </c>
      <c r="D1573" s="53">
        <v>2017</v>
      </c>
      <c r="E1573" s="53">
        <v>1</v>
      </c>
      <c r="F1573" s="53">
        <v>10</v>
      </c>
      <c r="G1573" s="89">
        <v>5.4703450671272087</v>
      </c>
      <c r="H1573" s="53"/>
      <c r="I1573" s="63" t="s">
        <v>119</v>
      </c>
      <c r="L1573" s="37"/>
    </row>
    <row r="1574" spans="1:12" x14ac:dyDescent="0.35">
      <c r="A1574" s="95">
        <v>5</v>
      </c>
      <c r="B1574" s="53">
        <v>19</v>
      </c>
      <c r="C1574" s="89">
        <v>97</v>
      </c>
      <c r="D1574" s="53">
        <v>2017</v>
      </c>
      <c r="E1574" s="53">
        <v>1</v>
      </c>
      <c r="F1574" s="53">
        <v>11</v>
      </c>
      <c r="G1574" s="89">
        <v>6.6585899909624882</v>
      </c>
      <c r="H1574" s="53"/>
      <c r="I1574" s="63" t="s">
        <v>119</v>
      </c>
      <c r="L1574" s="37"/>
    </row>
    <row r="1575" spans="1:12" x14ac:dyDescent="0.35">
      <c r="A1575" s="95">
        <v>5</v>
      </c>
      <c r="B1575" s="53">
        <v>19</v>
      </c>
      <c r="C1575" s="89">
        <v>97</v>
      </c>
      <c r="D1575" s="53">
        <v>2017</v>
      </c>
      <c r="E1575" s="53">
        <v>1</v>
      </c>
      <c r="F1575" s="53">
        <v>12</v>
      </c>
      <c r="G1575" s="89">
        <v>3.6965190830133849</v>
      </c>
      <c r="H1575" s="53"/>
      <c r="I1575" s="63" t="s">
        <v>119</v>
      </c>
      <c r="L1575" s="37"/>
    </row>
    <row r="1576" spans="1:12" x14ac:dyDescent="0.35">
      <c r="A1576" s="95">
        <v>5</v>
      </c>
      <c r="B1576" s="53">
        <v>19</v>
      </c>
      <c r="C1576" s="89">
        <v>97</v>
      </c>
      <c r="D1576" s="53">
        <v>2017</v>
      </c>
      <c r="E1576" s="53">
        <v>1</v>
      </c>
      <c r="F1576" s="53">
        <v>13</v>
      </c>
      <c r="G1576" s="89">
        <v>1.498474135369094</v>
      </c>
      <c r="H1576" s="53"/>
      <c r="I1576" s="63" t="s">
        <v>119</v>
      </c>
      <c r="L1576" s="37"/>
    </row>
    <row r="1577" spans="1:12" x14ac:dyDescent="0.35">
      <c r="A1577" s="95">
        <v>5</v>
      </c>
      <c r="B1577" s="53">
        <v>19</v>
      </c>
      <c r="C1577" s="89">
        <v>97</v>
      </c>
      <c r="D1577" s="53">
        <v>2017</v>
      </c>
      <c r="E1577" s="53">
        <v>1</v>
      </c>
      <c r="F1577" s="53">
        <v>14</v>
      </c>
      <c r="G1577" s="89">
        <v>12.462453197141482</v>
      </c>
      <c r="H1577" s="53"/>
      <c r="I1577" s="63" t="s">
        <v>119</v>
      </c>
      <c r="L1577" s="37"/>
    </row>
    <row r="1578" spans="1:12" x14ac:dyDescent="0.35">
      <c r="A1578" s="95">
        <v>5</v>
      </c>
      <c r="B1578" s="53">
        <v>19</v>
      </c>
      <c r="C1578" s="89">
        <v>97</v>
      </c>
      <c r="D1578" s="53">
        <v>2017</v>
      </c>
      <c r="E1578" s="53">
        <v>1</v>
      </c>
      <c r="F1578" s="53">
        <v>15</v>
      </c>
      <c r="G1578" s="89">
        <v>7.5284820820090808</v>
      </c>
      <c r="H1578" s="53"/>
      <c r="I1578" s="63" t="s">
        <v>119</v>
      </c>
      <c r="L1578" s="37"/>
    </row>
    <row r="1579" spans="1:12" x14ac:dyDescent="0.35">
      <c r="A1579" s="95">
        <v>5</v>
      </c>
      <c r="B1579" s="53">
        <v>19</v>
      </c>
      <c r="C1579" s="89">
        <v>97</v>
      </c>
      <c r="D1579" s="53">
        <v>2017</v>
      </c>
      <c r="E1579" s="53">
        <v>1</v>
      </c>
      <c r="F1579" s="53">
        <v>16</v>
      </c>
      <c r="G1579" s="89">
        <v>5.0748260019368105</v>
      </c>
      <c r="H1579" s="53"/>
      <c r="I1579" s="63" t="s">
        <v>119</v>
      </c>
      <c r="L1579" s="37"/>
    </row>
    <row r="1580" spans="1:12" x14ac:dyDescent="0.35">
      <c r="A1580" s="95">
        <v>5</v>
      </c>
      <c r="B1580" s="53">
        <v>19</v>
      </c>
      <c r="C1580" s="89">
        <v>97</v>
      </c>
      <c r="D1580" s="53">
        <v>2017</v>
      </c>
      <c r="E1580" s="53">
        <v>1</v>
      </c>
      <c r="F1580" s="53">
        <v>17</v>
      </c>
      <c r="G1580" s="89">
        <v>7.987012863773634</v>
      </c>
      <c r="H1580" s="53"/>
      <c r="I1580" s="63" t="s">
        <v>119</v>
      </c>
      <c r="L1580" s="37"/>
    </row>
    <row r="1581" spans="1:12" x14ac:dyDescent="0.35">
      <c r="A1581" s="95">
        <v>5</v>
      </c>
      <c r="B1581" s="53">
        <v>19</v>
      </c>
      <c r="C1581" s="89">
        <v>97</v>
      </c>
      <c r="D1581" s="53">
        <v>2017</v>
      </c>
      <c r="E1581" s="53">
        <v>1</v>
      </c>
      <c r="F1581" s="53">
        <v>18</v>
      </c>
      <c r="G1581" s="89">
        <v>10.655083644757807</v>
      </c>
      <c r="H1581" s="53"/>
      <c r="I1581" s="63" t="s">
        <v>119</v>
      </c>
      <c r="L1581" s="37"/>
    </row>
    <row r="1582" spans="1:12" x14ac:dyDescent="0.35">
      <c r="A1582" s="95">
        <v>5</v>
      </c>
      <c r="B1582" s="53">
        <v>19</v>
      </c>
      <c r="C1582" s="89">
        <v>97</v>
      </c>
      <c r="D1582" s="53">
        <v>2017</v>
      </c>
      <c r="E1582" s="53">
        <v>1</v>
      </c>
      <c r="F1582" s="53">
        <v>19</v>
      </c>
      <c r="G1582" s="89">
        <v>14.855721196855187</v>
      </c>
      <c r="H1582" s="53"/>
      <c r="I1582" s="63" t="s">
        <v>119</v>
      </c>
      <c r="L1582" s="37"/>
    </row>
    <row r="1583" spans="1:12" x14ac:dyDescent="0.35">
      <c r="A1583" s="53">
        <v>1</v>
      </c>
      <c r="B1583" s="53">
        <v>1</v>
      </c>
      <c r="C1583" s="89">
        <v>98</v>
      </c>
      <c r="D1583" s="53">
        <v>2022</v>
      </c>
      <c r="E1583" s="53">
        <v>1</v>
      </c>
      <c r="F1583" s="53">
        <v>1</v>
      </c>
      <c r="G1583" s="103">
        <v>54.070676748092694</v>
      </c>
      <c r="H1583" s="53"/>
      <c r="I1583" s="53" t="s">
        <v>119</v>
      </c>
      <c r="L1583" s="37"/>
    </row>
    <row r="1584" spans="1:12" x14ac:dyDescent="0.35">
      <c r="A1584" s="53">
        <v>1</v>
      </c>
      <c r="B1584" s="53">
        <v>1</v>
      </c>
      <c r="C1584" s="89">
        <v>98</v>
      </c>
      <c r="D1584" s="53">
        <v>2022</v>
      </c>
      <c r="E1584" s="53">
        <v>1</v>
      </c>
      <c r="F1584" s="53">
        <v>2</v>
      </c>
      <c r="G1584" s="103">
        <v>51.951997146137813</v>
      </c>
      <c r="H1584" s="53"/>
      <c r="I1584" s="53" t="s">
        <v>119</v>
      </c>
      <c r="L1584" s="37"/>
    </row>
    <row r="1585" spans="1:12" x14ac:dyDescent="0.35">
      <c r="A1585" s="53">
        <v>1</v>
      </c>
      <c r="B1585" s="53">
        <v>1</v>
      </c>
      <c r="C1585" s="89">
        <v>98</v>
      </c>
      <c r="D1585" s="53">
        <v>2022</v>
      </c>
      <c r="E1585" s="53">
        <v>1</v>
      </c>
      <c r="F1585" s="53">
        <v>3</v>
      </c>
      <c r="G1585" s="103">
        <v>50.746213211735096</v>
      </c>
      <c r="H1585" s="53"/>
      <c r="I1585" s="53" t="s">
        <v>119</v>
      </c>
      <c r="L1585" s="37"/>
    </row>
    <row r="1586" spans="1:12" x14ac:dyDescent="0.35">
      <c r="A1586" s="53">
        <v>1</v>
      </c>
      <c r="B1586" s="53">
        <v>1</v>
      </c>
      <c r="C1586" s="89">
        <v>98</v>
      </c>
      <c r="D1586" s="53">
        <v>2022</v>
      </c>
      <c r="E1586" s="53">
        <v>1</v>
      </c>
      <c r="F1586" s="53">
        <v>4</v>
      </c>
      <c r="G1586" s="103">
        <v>51.849455593877458</v>
      </c>
      <c r="H1586" s="53"/>
      <c r="I1586" s="53" t="s">
        <v>119</v>
      </c>
      <c r="L1586" s="37"/>
    </row>
    <row r="1587" spans="1:12" x14ac:dyDescent="0.35">
      <c r="A1587" s="53">
        <v>1</v>
      </c>
      <c r="B1587" s="53">
        <v>1</v>
      </c>
      <c r="C1587" s="89">
        <v>98</v>
      </c>
      <c r="D1587" s="53">
        <v>2022</v>
      </c>
      <c r="E1587" s="53">
        <v>1</v>
      </c>
      <c r="F1587" s="53">
        <v>5</v>
      </c>
      <c r="G1587" s="103">
        <v>50.466950410283459</v>
      </c>
      <c r="H1587" s="53"/>
      <c r="I1587" s="53" t="s">
        <v>119</v>
      </c>
      <c r="L1587" s="37"/>
    </row>
    <row r="1588" spans="1:12" x14ac:dyDescent="0.35">
      <c r="A1588" s="53">
        <v>1</v>
      </c>
      <c r="B1588" s="53">
        <v>1</v>
      </c>
      <c r="C1588" s="89">
        <v>98</v>
      </c>
      <c r="D1588" s="53">
        <v>2022</v>
      </c>
      <c r="E1588" s="53">
        <v>1</v>
      </c>
      <c r="F1588" s="53">
        <v>6</v>
      </c>
      <c r="G1588" s="103">
        <v>50.28724794061538</v>
      </c>
      <c r="H1588" s="53"/>
      <c r="I1588" s="53" t="s">
        <v>119</v>
      </c>
      <c r="L1588" s="37"/>
    </row>
    <row r="1589" spans="1:12" x14ac:dyDescent="0.35">
      <c r="A1589" s="53">
        <v>1</v>
      </c>
      <c r="B1589" s="53">
        <v>1</v>
      </c>
      <c r="C1589" s="89">
        <v>98</v>
      </c>
      <c r="D1589" s="53">
        <v>2022</v>
      </c>
      <c r="E1589" s="53">
        <v>1</v>
      </c>
      <c r="F1589" s="53">
        <v>7</v>
      </c>
      <c r="G1589" s="103">
        <v>51.87556266880064</v>
      </c>
      <c r="H1589" s="53"/>
      <c r="I1589" s="53" t="s">
        <v>119</v>
      </c>
      <c r="L1589" s="37"/>
    </row>
    <row r="1590" spans="1:12" x14ac:dyDescent="0.35">
      <c r="A1590" s="53">
        <v>1</v>
      </c>
      <c r="B1590" s="53">
        <v>1</v>
      </c>
      <c r="C1590" s="89">
        <v>98</v>
      </c>
      <c r="D1590" s="53">
        <v>2022</v>
      </c>
      <c r="E1590" s="53">
        <v>1</v>
      </c>
      <c r="F1590" s="53">
        <v>8</v>
      </c>
      <c r="G1590" s="103">
        <v>51.521506456573647</v>
      </c>
      <c r="H1590" s="53"/>
      <c r="I1590" s="53" t="s">
        <v>119</v>
      </c>
      <c r="L1590" s="37"/>
    </row>
    <row r="1591" spans="1:12" x14ac:dyDescent="0.35">
      <c r="A1591" s="53">
        <v>1</v>
      </c>
      <c r="B1591" s="53">
        <v>1</v>
      </c>
      <c r="C1591" s="89">
        <v>98</v>
      </c>
      <c r="D1591" s="53">
        <v>2022</v>
      </c>
      <c r="E1591" s="53">
        <v>1</v>
      </c>
      <c r="F1591" s="53">
        <v>9</v>
      </c>
      <c r="G1591" s="103">
        <v>53.344695882766196</v>
      </c>
      <c r="H1591" s="53"/>
      <c r="I1591" s="53" t="s">
        <v>119</v>
      </c>
      <c r="L1591" s="37"/>
    </row>
    <row r="1592" spans="1:12" x14ac:dyDescent="0.35">
      <c r="A1592" s="53">
        <v>1</v>
      </c>
      <c r="B1592" s="53">
        <v>1</v>
      </c>
      <c r="C1592" s="89">
        <v>98</v>
      </c>
      <c r="D1592" s="53">
        <v>2022</v>
      </c>
      <c r="E1592" s="53">
        <v>1</v>
      </c>
      <c r="F1592" s="53">
        <v>10</v>
      </c>
      <c r="G1592" s="103">
        <v>52.580294950301031</v>
      </c>
      <c r="H1592" s="53"/>
      <c r="I1592" s="53" t="s">
        <v>119</v>
      </c>
      <c r="L1592" s="37"/>
    </row>
    <row r="1593" spans="1:12" x14ac:dyDescent="0.35">
      <c r="A1593" s="53">
        <v>1</v>
      </c>
      <c r="B1593" s="53">
        <v>1</v>
      </c>
      <c r="C1593" s="89">
        <v>98</v>
      </c>
      <c r="D1593" s="53">
        <v>2022</v>
      </c>
      <c r="E1593" s="53">
        <v>1</v>
      </c>
      <c r="F1593" s="53">
        <v>11</v>
      </c>
      <c r="G1593" s="103">
        <v>52.824643568471785</v>
      </c>
      <c r="H1593" s="53"/>
      <c r="I1593" s="53" t="s">
        <v>119</v>
      </c>
      <c r="L1593" s="37"/>
    </row>
    <row r="1594" spans="1:12" x14ac:dyDescent="0.35">
      <c r="A1594" s="53">
        <v>1</v>
      </c>
      <c r="B1594" s="53">
        <v>1</v>
      </c>
      <c r="C1594" s="89">
        <v>98</v>
      </c>
      <c r="D1594" s="53">
        <v>2022</v>
      </c>
      <c r="E1594" s="53">
        <v>1</v>
      </c>
      <c r="F1594" s="53">
        <v>12</v>
      </c>
      <c r="G1594" s="103">
        <v>50.470190815301741</v>
      </c>
      <c r="H1594" s="53"/>
      <c r="I1594" s="53" t="s">
        <v>119</v>
      </c>
      <c r="L1594" s="37"/>
    </row>
    <row r="1595" spans="1:12" x14ac:dyDescent="0.35">
      <c r="A1595" s="53">
        <v>1</v>
      </c>
      <c r="B1595" s="53">
        <v>1</v>
      </c>
      <c r="C1595" s="89">
        <v>98</v>
      </c>
      <c r="D1595" s="53">
        <v>2022</v>
      </c>
      <c r="E1595" s="53">
        <v>1</v>
      </c>
      <c r="F1595" s="53">
        <v>13</v>
      </c>
      <c r="G1595" s="103">
        <v>58.148268320234578</v>
      </c>
      <c r="H1595" s="53"/>
      <c r="I1595" s="53" t="s">
        <v>119</v>
      </c>
      <c r="L1595" s="37"/>
    </row>
    <row r="1596" spans="1:12" x14ac:dyDescent="0.35">
      <c r="A1596" s="53">
        <v>1</v>
      </c>
      <c r="B1596" s="53">
        <v>1</v>
      </c>
      <c r="C1596" s="89">
        <v>98</v>
      </c>
      <c r="D1596" s="53">
        <v>2022</v>
      </c>
      <c r="E1596" s="53">
        <v>1</v>
      </c>
      <c r="F1596" s="53">
        <v>14</v>
      </c>
      <c r="G1596" s="103">
        <v>58.403341058323676</v>
      </c>
      <c r="H1596" s="53"/>
      <c r="I1596" s="53" t="s">
        <v>119</v>
      </c>
      <c r="L1596" s="37"/>
    </row>
    <row r="1597" spans="1:12" x14ac:dyDescent="0.35">
      <c r="A1597" s="53">
        <v>1</v>
      </c>
      <c r="B1597" s="53">
        <v>1</v>
      </c>
      <c r="C1597" s="89">
        <v>98</v>
      </c>
      <c r="D1597" s="53">
        <v>2022</v>
      </c>
      <c r="E1597" s="53">
        <v>1</v>
      </c>
      <c r="F1597" s="53">
        <v>15</v>
      </c>
      <c r="G1597" s="103">
        <v>53.577599046767951</v>
      </c>
      <c r="H1597" s="53"/>
      <c r="I1597" s="53" t="s">
        <v>119</v>
      </c>
      <c r="L1597" s="37"/>
    </row>
    <row r="1598" spans="1:12" x14ac:dyDescent="0.35">
      <c r="A1598" s="53">
        <v>1</v>
      </c>
      <c r="B1598" s="53">
        <v>1</v>
      </c>
      <c r="C1598" s="89">
        <v>98</v>
      </c>
      <c r="D1598" s="53">
        <v>2022</v>
      </c>
      <c r="E1598" s="53">
        <v>1</v>
      </c>
      <c r="F1598" s="53">
        <v>16</v>
      </c>
      <c r="G1598" s="103">
        <v>50.49487595966206</v>
      </c>
      <c r="H1598" s="53"/>
      <c r="I1598" s="53" t="s">
        <v>119</v>
      </c>
      <c r="L1598" s="37"/>
    </row>
    <row r="1599" spans="1:12" x14ac:dyDescent="0.35">
      <c r="A1599" s="53">
        <v>1</v>
      </c>
      <c r="B1599" s="53">
        <v>1</v>
      </c>
      <c r="C1599" s="89">
        <v>98</v>
      </c>
      <c r="D1599" s="53">
        <v>2022</v>
      </c>
      <c r="E1599" s="53">
        <v>1</v>
      </c>
      <c r="F1599" s="53">
        <v>17</v>
      </c>
      <c r="G1599" s="103">
        <v>49.149872345048621</v>
      </c>
      <c r="H1599" s="53"/>
      <c r="I1599" s="53" t="s">
        <v>119</v>
      </c>
      <c r="L1599" s="37"/>
    </row>
    <row r="1600" spans="1:12" x14ac:dyDescent="0.35">
      <c r="A1600" s="53">
        <v>1</v>
      </c>
      <c r="B1600" s="53">
        <v>1</v>
      </c>
      <c r="C1600" s="89">
        <v>98</v>
      </c>
      <c r="D1600" s="53">
        <v>2022</v>
      </c>
      <c r="E1600" s="53">
        <v>1</v>
      </c>
      <c r="F1600" s="53">
        <v>18</v>
      </c>
      <c r="G1600" s="103">
        <v>50.814668660305522</v>
      </c>
      <c r="H1600" s="53"/>
      <c r="I1600" s="53" t="s">
        <v>119</v>
      </c>
      <c r="L1600" s="37"/>
    </row>
    <row r="1601" spans="1:12" x14ac:dyDescent="0.35">
      <c r="A1601" s="53">
        <v>1</v>
      </c>
      <c r="B1601" s="53">
        <v>1</v>
      </c>
      <c r="C1601" s="89">
        <v>98</v>
      </c>
      <c r="D1601" s="53">
        <v>2022</v>
      </c>
      <c r="E1601" s="53">
        <v>1</v>
      </c>
      <c r="F1601" s="53">
        <v>19</v>
      </c>
      <c r="G1601" s="103">
        <v>50.167172517200932</v>
      </c>
      <c r="H1601" s="53"/>
      <c r="I1601" s="53" t="s">
        <v>119</v>
      </c>
      <c r="L1601" s="37"/>
    </row>
    <row r="1602" spans="1:12" x14ac:dyDescent="0.35">
      <c r="A1602" s="95">
        <v>4</v>
      </c>
      <c r="B1602" s="53">
        <v>15</v>
      </c>
      <c r="C1602" s="89">
        <v>99</v>
      </c>
      <c r="D1602" s="53">
        <v>2021</v>
      </c>
      <c r="E1602" s="53">
        <v>6</v>
      </c>
      <c r="F1602" s="53">
        <v>1</v>
      </c>
      <c r="G1602" s="89">
        <v>89.844821548762468</v>
      </c>
      <c r="H1602" s="53"/>
      <c r="I1602" s="63" t="s">
        <v>119</v>
      </c>
      <c r="L1602" s="37"/>
    </row>
    <row r="1603" spans="1:12" x14ac:dyDescent="0.35">
      <c r="A1603" s="95">
        <v>4</v>
      </c>
      <c r="B1603" s="53">
        <v>15</v>
      </c>
      <c r="C1603" s="89">
        <v>99</v>
      </c>
      <c r="D1603" s="53">
        <v>2021</v>
      </c>
      <c r="E1603" s="53">
        <v>6</v>
      </c>
      <c r="F1603" s="53">
        <v>2</v>
      </c>
      <c r="G1603" s="89">
        <v>93.170369769874739</v>
      </c>
      <c r="H1603" s="53"/>
      <c r="I1603" s="63" t="s">
        <v>119</v>
      </c>
      <c r="L1603" s="37"/>
    </row>
    <row r="1604" spans="1:12" x14ac:dyDescent="0.35">
      <c r="A1604" s="95">
        <v>4</v>
      </c>
      <c r="B1604" s="53">
        <v>15</v>
      </c>
      <c r="C1604" s="89">
        <v>99</v>
      </c>
      <c r="D1604" s="53">
        <v>2021</v>
      </c>
      <c r="E1604" s="53">
        <v>6</v>
      </c>
      <c r="F1604" s="53">
        <v>3</v>
      </c>
      <c r="G1604" s="89">
        <v>72.70953403358331</v>
      </c>
      <c r="H1604" s="53"/>
      <c r="I1604" s="63" t="s">
        <v>119</v>
      </c>
      <c r="L1604" s="37"/>
    </row>
    <row r="1605" spans="1:12" x14ac:dyDescent="0.35">
      <c r="A1605" s="95">
        <v>4</v>
      </c>
      <c r="B1605" s="53">
        <v>15</v>
      </c>
      <c r="C1605" s="89">
        <v>99</v>
      </c>
      <c r="D1605" s="53">
        <v>2021</v>
      </c>
      <c r="E1605" s="53">
        <v>6</v>
      </c>
      <c r="F1605" s="53">
        <v>4</v>
      </c>
      <c r="G1605" s="89">
        <v>70.035205535014057</v>
      </c>
      <c r="H1605" s="53"/>
      <c r="I1605" s="63" t="s">
        <v>119</v>
      </c>
      <c r="L1605" s="37"/>
    </row>
    <row r="1606" spans="1:12" x14ac:dyDescent="0.35">
      <c r="A1606" s="95">
        <v>4</v>
      </c>
      <c r="B1606" s="53">
        <v>15</v>
      </c>
      <c r="C1606" s="89">
        <v>99</v>
      </c>
      <c r="D1606" s="53">
        <v>2021</v>
      </c>
      <c r="E1606" s="53">
        <v>6</v>
      </c>
      <c r="F1606" s="53">
        <v>5</v>
      </c>
      <c r="G1606" s="89">
        <v>69.566159360253835</v>
      </c>
      <c r="H1606" s="53"/>
      <c r="I1606" s="63" t="s">
        <v>119</v>
      </c>
      <c r="L1606" s="37"/>
    </row>
    <row r="1607" spans="1:12" x14ac:dyDescent="0.35">
      <c r="A1607" s="95">
        <v>4</v>
      </c>
      <c r="B1607" s="53">
        <v>15</v>
      </c>
      <c r="C1607" s="89">
        <v>99</v>
      </c>
      <c r="D1607" s="53">
        <v>2021</v>
      </c>
      <c r="E1607" s="53">
        <v>6</v>
      </c>
      <c r="F1607" s="53">
        <v>6</v>
      </c>
      <c r="G1607" s="89">
        <v>73.857211504373993</v>
      </c>
      <c r="H1607" s="53"/>
      <c r="I1607" s="63" t="s">
        <v>119</v>
      </c>
      <c r="L1607" s="37"/>
    </row>
    <row r="1608" spans="1:12" x14ac:dyDescent="0.35">
      <c r="A1608" s="95">
        <v>4</v>
      </c>
      <c r="B1608" s="53">
        <v>15</v>
      </c>
      <c r="C1608" s="89">
        <v>99</v>
      </c>
      <c r="D1608" s="53">
        <v>2021</v>
      </c>
      <c r="E1608" s="53">
        <v>6</v>
      </c>
      <c r="F1608" s="53">
        <v>7</v>
      </c>
      <c r="G1608" s="89">
        <v>74.914383532714069</v>
      </c>
      <c r="H1608" s="53"/>
      <c r="I1608" s="63" t="s">
        <v>119</v>
      </c>
      <c r="L1608" s="37"/>
    </row>
    <row r="1609" spans="1:12" x14ac:dyDescent="0.35">
      <c r="A1609" s="95">
        <v>4</v>
      </c>
      <c r="B1609" s="53">
        <v>15</v>
      </c>
      <c r="C1609" s="89">
        <v>99</v>
      </c>
      <c r="D1609" s="53">
        <v>2021</v>
      </c>
      <c r="E1609" s="53">
        <v>6</v>
      </c>
      <c r="F1609" s="53">
        <v>8</v>
      </c>
      <c r="G1609" s="89">
        <v>80.320964739062646</v>
      </c>
      <c r="H1609" s="53"/>
      <c r="I1609" s="63" t="s">
        <v>119</v>
      </c>
      <c r="L1609" s="37"/>
    </row>
    <row r="1610" spans="1:12" x14ac:dyDescent="0.35">
      <c r="A1610" s="95">
        <v>4</v>
      </c>
      <c r="B1610" s="53">
        <v>15</v>
      </c>
      <c r="C1610" s="89">
        <v>99</v>
      </c>
      <c r="D1610" s="53">
        <v>2021</v>
      </c>
      <c r="E1610" s="53">
        <v>6</v>
      </c>
      <c r="F1610" s="53">
        <v>9</v>
      </c>
      <c r="G1610" s="89">
        <v>87.270573339855687</v>
      </c>
      <c r="H1610" s="53"/>
      <c r="I1610" s="63" t="s">
        <v>119</v>
      </c>
      <c r="L1610" s="37"/>
    </row>
    <row r="1611" spans="1:12" x14ac:dyDescent="0.35">
      <c r="A1611" s="95">
        <v>4</v>
      </c>
      <c r="B1611" s="53">
        <v>15</v>
      </c>
      <c r="C1611" s="89">
        <v>99</v>
      </c>
      <c r="D1611" s="53">
        <v>2021</v>
      </c>
      <c r="E1611" s="53">
        <v>6</v>
      </c>
      <c r="F1611" s="53">
        <v>10</v>
      </c>
      <c r="G1611" s="89">
        <v>84.305569527764817</v>
      </c>
      <c r="H1611" s="53"/>
      <c r="I1611" s="63" t="s">
        <v>119</v>
      </c>
      <c r="L1611" s="37"/>
    </row>
    <row r="1612" spans="1:12" x14ac:dyDescent="0.35">
      <c r="A1612" s="95">
        <v>4</v>
      </c>
      <c r="B1612" s="53">
        <v>15</v>
      </c>
      <c r="C1612" s="89">
        <v>99</v>
      </c>
      <c r="D1612" s="53">
        <v>2021</v>
      </c>
      <c r="E1612" s="53">
        <v>6</v>
      </c>
      <c r="F1612" s="53">
        <v>11</v>
      </c>
      <c r="G1612" s="89">
        <v>85.592941490563021</v>
      </c>
      <c r="H1612" s="53"/>
      <c r="I1612" s="63" t="s">
        <v>119</v>
      </c>
      <c r="L1612" s="37"/>
    </row>
    <row r="1613" spans="1:12" x14ac:dyDescent="0.35">
      <c r="A1613" s="95">
        <v>4</v>
      </c>
      <c r="B1613" s="53">
        <v>15</v>
      </c>
      <c r="C1613" s="89">
        <v>99</v>
      </c>
      <c r="D1613" s="53">
        <v>2021</v>
      </c>
      <c r="E1613" s="53">
        <v>6</v>
      </c>
      <c r="F1613" s="53">
        <v>12</v>
      </c>
      <c r="G1613" s="89">
        <v>88.387410366186444</v>
      </c>
      <c r="H1613" s="53"/>
      <c r="I1613" s="63" t="s">
        <v>119</v>
      </c>
      <c r="L1613" s="37"/>
    </row>
    <row r="1614" spans="1:12" x14ac:dyDescent="0.35">
      <c r="A1614" s="95">
        <v>4</v>
      </c>
      <c r="B1614" s="53">
        <v>15</v>
      </c>
      <c r="C1614" s="89">
        <v>99</v>
      </c>
      <c r="D1614" s="53">
        <v>2021</v>
      </c>
      <c r="E1614" s="53">
        <v>6</v>
      </c>
      <c r="F1614" s="53">
        <v>13</v>
      </c>
      <c r="G1614" s="89">
        <v>96.08218223108851</v>
      </c>
      <c r="H1614" s="53"/>
      <c r="I1614" s="63" t="s">
        <v>119</v>
      </c>
      <c r="L1614" s="37"/>
    </row>
    <row r="1615" spans="1:12" x14ac:dyDescent="0.35">
      <c r="A1615" s="95">
        <v>4</v>
      </c>
      <c r="B1615" s="53">
        <v>15</v>
      </c>
      <c r="C1615" s="89">
        <v>99</v>
      </c>
      <c r="D1615" s="53">
        <v>2021</v>
      </c>
      <c r="E1615" s="53">
        <v>6</v>
      </c>
      <c r="F1615" s="53">
        <v>14</v>
      </c>
      <c r="G1615" s="89">
        <v>70.61017890282082</v>
      </c>
      <c r="H1615" s="53"/>
      <c r="I1615" s="63" t="s">
        <v>119</v>
      </c>
      <c r="L1615" s="37"/>
    </row>
    <row r="1616" spans="1:12" x14ac:dyDescent="0.35">
      <c r="A1616" s="95">
        <v>4</v>
      </c>
      <c r="B1616" s="53">
        <v>15</v>
      </c>
      <c r="C1616" s="89">
        <v>99</v>
      </c>
      <c r="D1616" s="53">
        <v>2021</v>
      </c>
      <c r="E1616" s="53">
        <v>6</v>
      </c>
      <c r="F1616" s="53">
        <v>15</v>
      </c>
      <c r="G1616" s="89">
        <v>84.385309069222529</v>
      </c>
      <c r="H1616" s="53"/>
      <c r="I1616" s="63" t="s">
        <v>119</v>
      </c>
      <c r="L1616" s="37"/>
    </row>
    <row r="1617" spans="1:12" x14ac:dyDescent="0.35">
      <c r="A1617" s="95">
        <v>4</v>
      </c>
      <c r="B1617" s="53">
        <v>15</v>
      </c>
      <c r="C1617" s="89">
        <v>99</v>
      </c>
      <c r="D1617" s="53">
        <v>2021</v>
      </c>
      <c r="E1617" s="53">
        <v>6</v>
      </c>
      <c r="F1617" s="53">
        <v>16</v>
      </c>
      <c r="G1617" s="89">
        <v>85.339993087806789</v>
      </c>
      <c r="H1617" s="53"/>
      <c r="I1617" s="63" t="s">
        <v>119</v>
      </c>
      <c r="L1617" s="37"/>
    </row>
    <row r="1618" spans="1:12" x14ac:dyDescent="0.35">
      <c r="A1618" s="95">
        <v>4</v>
      </c>
      <c r="B1618" s="53">
        <v>15</v>
      </c>
      <c r="C1618" s="89">
        <v>99</v>
      </c>
      <c r="D1618" s="53">
        <v>2021</v>
      </c>
      <c r="E1618" s="53">
        <v>6</v>
      </c>
      <c r="F1618" s="53">
        <v>17</v>
      </c>
      <c r="G1618" s="89">
        <v>79.742727004247158</v>
      </c>
      <c r="H1618" s="53"/>
      <c r="I1618" s="63" t="s">
        <v>119</v>
      </c>
      <c r="L1618" s="37"/>
    </row>
    <row r="1619" spans="1:12" x14ac:dyDescent="0.35">
      <c r="A1619" s="95">
        <v>4</v>
      </c>
      <c r="B1619" s="53">
        <v>15</v>
      </c>
      <c r="C1619" s="89">
        <v>99</v>
      </c>
      <c r="D1619" s="53">
        <v>2021</v>
      </c>
      <c r="E1619" s="53">
        <v>6</v>
      </c>
      <c r="F1619" s="53">
        <v>18</v>
      </c>
      <c r="G1619" s="89">
        <v>73.569724179577022</v>
      </c>
      <c r="H1619" s="53"/>
      <c r="I1619" s="63" t="s">
        <v>119</v>
      </c>
      <c r="L1619" s="37"/>
    </row>
    <row r="1620" spans="1:12" x14ac:dyDescent="0.35">
      <c r="A1620" s="95">
        <v>4</v>
      </c>
      <c r="B1620" s="53">
        <v>15</v>
      </c>
      <c r="C1620" s="89">
        <v>99</v>
      </c>
      <c r="D1620" s="53">
        <v>2021</v>
      </c>
      <c r="E1620" s="53">
        <v>6</v>
      </c>
      <c r="F1620" s="53">
        <v>19</v>
      </c>
      <c r="G1620" s="89">
        <v>64.328076818120294</v>
      </c>
      <c r="H1620" s="53"/>
      <c r="I1620" s="63" t="s">
        <v>119</v>
      </c>
      <c r="L1620" s="37"/>
    </row>
    <row r="1621" spans="1:12" x14ac:dyDescent="0.35">
      <c r="A1621" s="95">
        <v>1</v>
      </c>
      <c r="B1621" s="53">
        <v>10</v>
      </c>
      <c r="C1621" s="89">
        <v>100</v>
      </c>
      <c r="D1621" s="53">
        <v>2021</v>
      </c>
      <c r="E1621" s="53">
        <v>12</v>
      </c>
      <c r="F1621" s="53">
        <v>1</v>
      </c>
      <c r="G1621" s="112">
        <v>7768</v>
      </c>
      <c r="H1621" s="55" t="s">
        <v>31</v>
      </c>
      <c r="I1621" s="63" t="s">
        <v>129</v>
      </c>
      <c r="L1621" s="37"/>
    </row>
    <row r="1622" spans="1:12" x14ac:dyDescent="0.35">
      <c r="A1622" s="95">
        <v>1</v>
      </c>
      <c r="B1622" s="53">
        <v>10</v>
      </c>
      <c r="C1622" s="89">
        <v>100</v>
      </c>
      <c r="D1622" s="53">
        <v>2021</v>
      </c>
      <c r="E1622" s="53">
        <v>12</v>
      </c>
      <c r="F1622" s="53">
        <v>2</v>
      </c>
      <c r="G1622" s="112">
        <v>3984</v>
      </c>
      <c r="H1622" s="55" t="s">
        <v>31</v>
      </c>
      <c r="I1622" s="63" t="s">
        <v>129</v>
      </c>
      <c r="L1622" s="37"/>
    </row>
    <row r="1623" spans="1:12" x14ac:dyDescent="0.35">
      <c r="A1623" s="95">
        <v>1</v>
      </c>
      <c r="B1623" s="53">
        <v>10</v>
      </c>
      <c r="C1623" s="89">
        <v>100</v>
      </c>
      <c r="D1623" s="53">
        <v>2021</v>
      </c>
      <c r="E1623" s="53">
        <v>12</v>
      </c>
      <c r="F1623" s="53">
        <v>3</v>
      </c>
      <c r="G1623" s="112">
        <v>7048</v>
      </c>
      <c r="H1623" s="55" t="s">
        <v>31</v>
      </c>
      <c r="I1623" s="63" t="s">
        <v>129</v>
      </c>
      <c r="L1623" s="37"/>
    </row>
    <row r="1624" spans="1:12" x14ac:dyDescent="0.35">
      <c r="A1624" s="95">
        <v>1</v>
      </c>
      <c r="B1624" s="53">
        <v>10</v>
      </c>
      <c r="C1624" s="89">
        <v>100</v>
      </c>
      <c r="D1624" s="53">
        <v>2021</v>
      </c>
      <c r="E1624" s="53">
        <v>12</v>
      </c>
      <c r="F1624" s="53">
        <v>4</v>
      </c>
      <c r="G1624" s="112">
        <v>11910</v>
      </c>
      <c r="H1624" s="55" t="s">
        <v>31</v>
      </c>
      <c r="I1624" s="63" t="s">
        <v>129</v>
      </c>
      <c r="L1624" s="37"/>
    </row>
    <row r="1625" spans="1:12" x14ac:dyDescent="0.35">
      <c r="A1625" s="95">
        <v>1</v>
      </c>
      <c r="B1625" s="53">
        <v>10</v>
      </c>
      <c r="C1625" s="89">
        <v>100</v>
      </c>
      <c r="D1625" s="53">
        <v>2021</v>
      </c>
      <c r="E1625" s="53">
        <v>12</v>
      </c>
      <c r="F1625" s="53">
        <v>5</v>
      </c>
      <c r="G1625" s="112">
        <v>20252</v>
      </c>
      <c r="H1625" s="55" t="s">
        <v>31</v>
      </c>
      <c r="I1625" s="63" t="s">
        <v>129</v>
      </c>
      <c r="L1625" s="37"/>
    </row>
    <row r="1626" spans="1:12" x14ac:dyDescent="0.35">
      <c r="A1626" s="95">
        <v>1</v>
      </c>
      <c r="B1626" s="53">
        <v>10</v>
      </c>
      <c r="C1626" s="89">
        <v>100</v>
      </c>
      <c r="D1626" s="53">
        <v>2021</v>
      </c>
      <c r="E1626" s="53">
        <v>12</v>
      </c>
      <c r="F1626" s="53">
        <v>6</v>
      </c>
      <c r="G1626" s="112">
        <v>6857</v>
      </c>
      <c r="H1626" s="55" t="s">
        <v>31</v>
      </c>
      <c r="I1626" s="63" t="s">
        <v>129</v>
      </c>
      <c r="L1626" s="37"/>
    </row>
    <row r="1627" spans="1:12" x14ac:dyDescent="0.35">
      <c r="A1627" s="95">
        <v>1</v>
      </c>
      <c r="B1627" s="53">
        <v>10</v>
      </c>
      <c r="C1627" s="89">
        <v>100</v>
      </c>
      <c r="D1627" s="53">
        <v>2021</v>
      </c>
      <c r="E1627" s="53">
        <v>12</v>
      </c>
      <c r="F1627" s="53">
        <v>7</v>
      </c>
      <c r="G1627" s="112">
        <v>38865</v>
      </c>
      <c r="H1627" s="55" t="s">
        <v>31</v>
      </c>
      <c r="I1627" s="63" t="s">
        <v>129</v>
      </c>
      <c r="L1627" s="37"/>
    </row>
    <row r="1628" spans="1:12" x14ac:dyDescent="0.35">
      <c r="A1628" s="95">
        <v>1</v>
      </c>
      <c r="B1628" s="53">
        <v>10</v>
      </c>
      <c r="C1628" s="89">
        <v>100</v>
      </c>
      <c r="D1628" s="53">
        <v>2021</v>
      </c>
      <c r="E1628" s="53">
        <v>12</v>
      </c>
      <c r="F1628" s="53">
        <v>8</v>
      </c>
      <c r="G1628" s="112">
        <v>41870</v>
      </c>
      <c r="H1628" s="55" t="s">
        <v>31</v>
      </c>
      <c r="I1628" s="63" t="s">
        <v>129</v>
      </c>
      <c r="L1628" s="37"/>
    </row>
    <row r="1629" spans="1:12" x14ac:dyDescent="0.35">
      <c r="A1629" s="95">
        <v>1</v>
      </c>
      <c r="B1629" s="53">
        <v>10</v>
      </c>
      <c r="C1629" s="89">
        <v>100</v>
      </c>
      <c r="D1629" s="53">
        <v>2021</v>
      </c>
      <c r="E1629" s="53">
        <v>12</v>
      </c>
      <c r="F1629" s="53">
        <v>9</v>
      </c>
      <c r="G1629" s="112">
        <v>6320</v>
      </c>
      <c r="H1629" s="55" t="s">
        <v>31</v>
      </c>
      <c r="I1629" s="63" t="s">
        <v>129</v>
      </c>
      <c r="L1629" s="37"/>
    </row>
    <row r="1630" spans="1:12" x14ac:dyDescent="0.35">
      <c r="A1630" s="95">
        <v>1</v>
      </c>
      <c r="B1630" s="53">
        <v>10</v>
      </c>
      <c r="C1630" s="89">
        <v>100</v>
      </c>
      <c r="D1630" s="53">
        <v>2021</v>
      </c>
      <c r="E1630" s="53">
        <v>12</v>
      </c>
      <c r="F1630" s="53">
        <v>10</v>
      </c>
      <c r="G1630" s="112">
        <v>19573</v>
      </c>
      <c r="H1630" s="55" t="s">
        <v>31</v>
      </c>
      <c r="I1630" s="63" t="s">
        <v>129</v>
      </c>
      <c r="L1630" s="37"/>
    </row>
    <row r="1631" spans="1:12" x14ac:dyDescent="0.35">
      <c r="A1631" s="95">
        <v>1</v>
      </c>
      <c r="B1631" s="53">
        <v>10</v>
      </c>
      <c r="C1631" s="89">
        <v>100</v>
      </c>
      <c r="D1631" s="53">
        <v>2021</v>
      </c>
      <c r="E1631" s="53">
        <v>12</v>
      </c>
      <c r="F1631" s="53">
        <v>11</v>
      </c>
      <c r="G1631" s="112">
        <v>31074</v>
      </c>
      <c r="H1631" s="55" t="s">
        <v>31</v>
      </c>
      <c r="I1631" s="63" t="s">
        <v>129</v>
      </c>
      <c r="L1631" s="37"/>
    </row>
    <row r="1632" spans="1:12" x14ac:dyDescent="0.35">
      <c r="A1632" s="95">
        <v>1</v>
      </c>
      <c r="B1632" s="53">
        <v>10</v>
      </c>
      <c r="C1632" s="89">
        <v>100</v>
      </c>
      <c r="D1632" s="53">
        <v>2021</v>
      </c>
      <c r="E1632" s="53">
        <v>12</v>
      </c>
      <c r="F1632" s="53">
        <v>12</v>
      </c>
      <c r="G1632" s="112">
        <v>4606</v>
      </c>
      <c r="H1632" s="55" t="s">
        <v>31</v>
      </c>
      <c r="I1632" s="63" t="s">
        <v>129</v>
      </c>
      <c r="L1632" s="37"/>
    </row>
    <row r="1633" spans="1:12" x14ac:dyDescent="0.35">
      <c r="A1633" s="95">
        <v>1</v>
      </c>
      <c r="B1633" s="53">
        <v>10</v>
      </c>
      <c r="C1633" s="89">
        <v>100</v>
      </c>
      <c r="D1633" s="53">
        <v>2021</v>
      </c>
      <c r="E1633" s="53">
        <v>12</v>
      </c>
      <c r="F1633" s="53">
        <v>13</v>
      </c>
      <c r="G1633" s="112">
        <v>3395</v>
      </c>
      <c r="H1633" s="55" t="s">
        <v>31</v>
      </c>
      <c r="I1633" s="63" t="s">
        <v>129</v>
      </c>
      <c r="L1633" s="37"/>
    </row>
    <row r="1634" spans="1:12" x14ac:dyDescent="0.35">
      <c r="A1634" s="95">
        <v>1</v>
      </c>
      <c r="B1634" s="53">
        <v>10</v>
      </c>
      <c r="C1634" s="89">
        <v>100</v>
      </c>
      <c r="D1634" s="53">
        <v>2021</v>
      </c>
      <c r="E1634" s="53">
        <v>12</v>
      </c>
      <c r="F1634" s="53">
        <v>14</v>
      </c>
      <c r="G1634" s="112">
        <v>4623</v>
      </c>
      <c r="H1634" s="55" t="s">
        <v>31</v>
      </c>
      <c r="I1634" s="63" t="s">
        <v>129</v>
      </c>
      <c r="L1634" s="37"/>
    </row>
    <row r="1635" spans="1:12" x14ac:dyDescent="0.35">
      <c r="A1635" s="95">
        <v>1</v>
      </c>
      <c r="B1635" s="53">
        <v>10</v>
      </c>
      <c r="C1635" s="89">
        <v>100</v>
      </c>
      <c r="D1635" s="53">
        <v>2021</v>
      </c>
      <c r="E1635" s="53">
        <v>12</v>
      </c>
      <c r="F1635" s="53">
        <v>15</v>
      </c>
      <c r="G1635" s="112">
        <v>2319</v>
      </c>
      <c r="H1635" s="55" t="s">
        <v>31</v>
      </c>
      <c r="I1635" s="63" t="s">
        <v>129</v>
      </c>
      <c r="L1635" s="37"/>
    </row>
    <row r="1636" spans="1:12" x14ac:dyDescent="0.35">
      <c r="A1636" s="95">
        <v>1</v>
      </c>
      <c r="B1636" s="53">
        <v>10</v>
      </c>
      <c r="C1636" s="89">
        <v>100</v>
      </c>
      <c r="D1636" s="53">
        <v>2021</v>
      </c>
      <c r="E1636" s="53">
        <v>12</v>
      </c>
      <c r="F1636" s="53">
        <v>16</v>
      </c>
      <c r="G1636" s="112">
        <v>6611</v>
      </c>
      <c r="H1636" s="55" t="s">
        <v>31</v>
      </c>
      <c r="I1636" s="63" t="s">
        <v>129</v>
      </c>
      <c r="L1636" s="37"/>
    </row>
    <row r="1637" spans="1:12" x14ac:dyDescent="0.35">
      <c r="A1637" s="95">
        <v>1</v>
      </c>
      <c r="B1637" s="53">
        <v>10</v>
      </c>
      <c r="C1637" s="89">
        <v>100</v>
      </c>
      <c r="D1637" s="53">
        <v>2021</v>
      </c>
      <c r="E1637" s="53">
        <v>12</v>
      </c>
      <c r="F1637" s="53">
        <v>17</v>
      </c>
      <c r="G1637" s="112">
        <v>1398</v>
      </c>
      <c r="H1637" s="55" t="s">
        <v>31</v>
      </c>
      <c r="I1637" s="63" t="s">
        <v>129</v>
      </c>
      <c r="L1637" s="37"/>
    </row>
    <row r="1638" spans="1:12" x14ac:dyDescent="0.35">
      <c r="A1638" s="95">
        <v>1</v>
      </c>
      <c r="B1638" s="53">
        <v>10</v>
      </c>
      <c r="C1638" s="89">
        <v>100</v>
      </c>
      <c r="D1638" s="53">
        <v>2021</v>
      </c>
      <c r="E1638" s="53">
        <v>12</v>
      </c>
      <c r="F1638" s="53">
        <v>18</v>
      </c>
      <c r="G1638" s="112">
        <v>14484</v>
      </c>
      <c r="H1638" s="55" t="s">
        <v>31</v>
      </c>
      <c r="I1638" s="63" t="s">
        <v>129</v>
      </c>
      <c r="L1638" s="37"/>
    </row>
    <row r="1639" spans="1:12" x14ac:dyDescent="0.35">
      <c r="A1639" s="95">
        <v>1</v>
      </c>
      <c r="B1639" s="53">
        <v>10</v>
      </c>
      <c r="C1639" s="89">
        <v>100</v>
      </c>
      <c r="D1639" s="53">
        <v>2021</v>
      </c>
      <c r="E1639" s="53">
        <v>12</v>
      </c>
      <c r="F1639" s="53">
        <v>19</v>
      </c>
      <c r="G1639" s="112">
        <v>38912</v>
      </c>
      <c r="H1639" s="55" t="s">
        <v>31</v>
      </c>
      <c r="I1639" s="63" t="s">
        <v>129</v>
      </c>
      <c r="L1639" s="37"/>
    </row>
    <row r="1640" spans="1:12" x14ac:dyDescent="0.35">
      <c r="A1640" s="95">
        <v>1</v>
      </c>
      <c r="B1640" s="53">
        <v>11</v>
      </c>
      <c r="C1640" s="89">
        <v>13</v>
      </c>
      <c r="D1640" s="53">
        <v>2022</v>
      </c>
      <c r="E1640" s="53">
        <v>5</v>
      </c>
      <c r="F1640" s="53">
        <v>1</v>
      </c>
      <c r="G1640" s="89">
        <v>105375</v>
      </c>
      <c r="H1640" s="55" t="s">
        <v>216</v>
      </c>
      <c r="I1640" s="63" t="s">
        <v>129</v>
      </c>
      <c r="L1640" s="37"/>
    </row>
    <row r="1641" spans="1:12" x14ac:dyDescent="0.35">
      <c r="A1641" s="95">
        <v>1</v>
      </c>
      <c r="B1641" s="53">
        <v>11</v>
      </c>
      <c r="C1641" s="89">
        <v>13</v>
      </c>
      <c r="D1641" s="53">
        <v>2022</v>
      </c>
      <c r="E1641" s="53">
        <v>5</v>
      </c>
      <c r="F1641" s="53">
        <v>2</v>
      </c>
      <c r="G1641" s="89">
        <v>17123</v>
      </c>
      <c r="H1641" s="55" t="s">
        <v>216</v>
      </c>
      <c r="I1641" s="63" t="s">
        <v>129</v>
      </c>
      <c r="L1641" s="37"/>
    </row>
    <row r="1642" spans="1:12" x14ac:dyDescent="0.35">
      <c r="A1642" s="95">
        <v>1</v>
      </c>
      <c r="B1642" s="53">
        <v>11</v>
      </c>
      <c r="C1642" s="89">
        <v>13</v>
      </c>
      <c r="D1642" s="53">
        <v>2022</v>
      </c>
      <c r="E1642" s="53">
        <v>5</v>
      </c>
      <c r="F1642" s="53">
        <v>3</v>
      </c>
      <c r="G1642" s="89">
        <v>44554</v>
      </c>
      <c r="H1642" s="55" t="s">
        <v>216</v>
      </c>
      <c r="I1642" s="63" t="s">
        <v>129</v>
      </c>
      <c r="L1642" s="37"/>
    </row>
    <row r="1643" spans="1:12" x14ac:dyDescent="0.35">
      <c r="A1643" s="95">
        <v>1</v>
      </c>
      <c r="B1643" s="53">
        <v>11</v>
      </c>
      <c r="C1643" s="89">
        <v>13</v>
      </c>
      <c r="D1643" s="53">
        <v>2022</v>
      </c>
      <c r="E1643" s="53">
        <v>5</v>
      </c>
      <c r="F1643" s="53">
        <v>4</v>
      </c>
      <c r="G1643" s="89">
        <v>266525</v>
      </c>
      <c r="H1643" s="55" t="s">
        <v>216</v>
      </c>
      <c r="I1643" s="63" t="s">
        <v>129</v>
      </c>
      <c r="L1643" s="37"/>
    </row>
    <row r="1644" spans="1:12" x14ac:dyDescent="0.35">
      <c r="A1644" s="95">
        <v>1</v>
      </c>
      <c r="B1644" s="53">
        <v>11</v>
      </c>
      <c r="C1644" s="89">
        <v>13</v>
      </c>
      <c r="D1644" s="53">
        <v>2022</v>
      </c>
      <c r="E1644" s="53">
        <v>5</v>
      </c>
      <c r="F1644" s="53">
        <v>5</v>
      </c>
      <c r="G1644" s="89">
        <v>300925</v>
      </c>
      <c r="H1644" s="55" t="s">
        <v>216</v>
      </c>
      <c r="I1644" s="63" t="s">
        <v>129</v>
      </c>
      <c r="L1644" s="37"/>
    </row>
    <row r="1645" spans="1:12" x14ac:dyDescent="0.35">
      <c r="A1645" s="95">
        <v>1</v>
      </c>
      <c r="B1645" s="53">
        <v>11</v>
      </c>
      <c r="C1645" s="89">
        <v>13</v>
      </c>
      <c r="D1645" s="53">
        <v>2022</v>
      </c>
      <c r="E1645" s="53">
        <v>5</v>
      </c>
      <c r="F1645" s="53">
        <v>6</v>
      </c>
      <c r="G1645" s="89">
        <v>105135</v>
      </c>
      <c r="H1645" s="55" t="s">
        <v>216</v>
      </c>
      <c r="I1645" s="63" t="s">
        <v>129</v>
      </c>
      <c r="L1645" s="37"/>
    </row>
    <row r="1646" spans="1:12" x14ac:dyDescent="0.35">
      <c r="A1646" s="95">
        <v>1</v>
      </c>
      <c r="B1646" s="53">
        <v>11</v>
      </c>
      <c r="C1646" s="89">
        <v>13</v>
      </c>
      <c r="D1646" s="53">
        <v>2022</v>
      </c>
      <c r="E1646" s="53">
        <v>5</v>
      </c>
      <c r="F1646" s="53">
        <v>7</v>
      </c>
      <c r="G1646" s="89">
        <v>509312</v>
      </c>
      <c r="H1646" s="55" t="s">
        <v>216</v>
      </c>
      <c r="I1646" s="63" t="s">
        <v>129</v>
      </c>
      <c r="L1646" s="37"/>
    </row>
    <row r="1647" spans="1:12" x14ac:dyDescent="0.35">
      <c r="A1647" s="95">
        <v>1</v>
      </c>
      <c r="B1647" s="53">
        <v>11</v>
      </c>
      <c r="C1647" s="89">
        <v>13</v>
      </c>
      <c r="D1647" s="53">
        <v>2022</v>
      </c>
      <c r="E1647" s="53">
        <v>5</v>
      </c>
      <c r="F1647" s="53">
        <v>8</v>
      </c>
      <c r="G1647" s="89">
        <v>440196</v>
      </c>
      <c r="H1647" s="55" t="s">
        <v>216</v>
      </c>
      <c r="I1647" s="63" t="s">
        <v>129</v>
      </c>
      <c r="L1647" s="37"/>
    </row>
    <row r="1648" spans="1:12" x14ac:dyDescent="0.35">
      <c r="A1648" s="95">
        <v>1</v>
      </c>
      <c r="B1648" s="53">
        <v>11</v>
      </c>
      <c r="C1648" s="89">
        <v>13</v>
      </c>
      <c r="D1648" s="53">
        <v>2022</v>
      </c>
      <c r="E1648" s="53">
        <v>5</v>
      </c>
      <c r="F1648" s="53">
        <v>9</v>
      </c>
      <c r="G1648" s="89">
        <v>71413</v>
      </c>
      <c r="H1648" s="55" t="s">
        <v>216</v>
      </c>
      <c r="I1648" s="63" t="s">
        <v>129</v>
      </c>
      <c r="L1648" s="37"/>
    </row>
    <row r="1649" spans="1:12" x14ac:dyDescent="0.35">
      <c r="A1649" s="95">
        <v>1</v>
      </c>
      <c r="B1649" s="53">
        <v>11</v>
      </c>
      <c r="C1649" s="89">
        <v>13</v>
      </c>
      <c r="D1649" s="53">
        <v>2022</v>
      </c>
      <c r="E1649" s="53">
        <v>5</v>
      </c>
      <c r="F1649" s="53">
        <v>10</v>
      </c>
      <c r="G1649" s="89">
        <v>333574</v>
      </c>
      <c r="H1649" s="55" t="s">
        <v>216</v>
      </c>
      <c r="I1649" s="63" t="s">
        <v>129</v>
      </c>
      <c r="L1649" s="37"/>
    </row>
    <row r="1650" spans="1:12" x14ac:dyDescent="0.35">
      <c r="A1650" s="95">
        <v>1</v>
      </c>
      <c r="B1650" s="53">
        <v>11</v>
      </c>
      <c r="C1650" s="89">
        <v>13</v>
      </c>
      <c r="D1650" s="53">
        <v>2022</v>
      </c>
      <c r="E1650" s="53">
        <v>5</v>
      </c>
      <c r="F1650" s="53">
        <v>11</v>
      </c>
      <c r="G1650" s="89">
        <v>396668</v>
      </c>
      <c r="H1650" s="55" t="s">
        <v>216</v>
      </c>
      <c r="I1650" s="63" t="s">
        <v>129</v>
      </c>
      <c r="L1650" s="37"/>
    </row>
    <row r="1651" spans="1:12" x14ac:dyDescent="0.35">
      <c r="A1651" s="95">
        <v>1</v>
      </c>
      <c r="B1651" s="53">
        <v>11</v>
      </c>
      <c r="C1651" s="89">
        <v>13</v>
      </c>
      <c r="D1651" s="53">
        <v>2022</v>
      </c>
      <c r="E1651" s="53">
        <v>5</v>
      </c>
      <c r="F1651" s="53">
        <v>12</v>
      </c>
      <c r="G1651" s="89">
        <v>16559</v>
      </c>
      <c r="H1651" s="55" t="s">
        <v>216</v>
      </c>
      <c r="I1651" s="63" t="s">
        <v>129</v>
      </c>
      <c r="L1651" s="37"/>
    </row>
    <row r="1652" spans="1:12" x14ac:dyDescent="0.35">
      <c r="A1652" s="95">
        <v>1</v>
      </c>
      <c r="B1652" s="53">
        <v>11</v>
      </c>
      <c r="C1652" s="89">
        <v>13</v>
      </c>
      <c r="D1652" s="53">
        <v>2022</v>
      </c>
      <c r="E1652" s="53">
        <v>5</v>
      </c>
      <c r="F1652" s="53">
        <v>13</v>
      </c>
      <c r="G1652" s="89">
        <v>3517</v>
      </c>
      <c r="H1652" s="55" t="s">
        <v>216</v>
      </c>
      <c r="I1652" s="63" t="s">
        <v>129</v>
      </c>
      <c r="L1652" s="37"/>
    </row>
    <row r="1653" spans="1:12" x14ac:dyDescent="0.35">
      <c r="A1653" s="95">
        <v>1</v>
      </c>
      <c r="B1653" s="53">
        <v>11</v>
      </c>
      <c r="C1653" s="89">
        <v>13</v>
      </c>
      <c r="D1653" s="53">
        <v>2022</v>
      </c>
      <c r="E1653" s="53">
        <v>5</v>
      </c>
      <c r="F1653" s="53">
        <v>14</v>
      </c>
      <c r="G1653" s="89">
        <v>25024</v>
      </c>
      <c r="H1653" s="55" t="s">
        <v>216</v>
      </c>
      <c r="I1653" s="63" t="s">
        <v>129</v>
      </c>
      <c r="L1653" s="37"/>
    </row>
    <row r="1654" spans="1:12" x14ac:dyDescent="0.35">
      <c r="A1654" s="95">
        <v>1</v>
      </c>
      <c r="B1654" s="53">
        <v>11</v>
      </c>
      <c r="C1654" s="89">
        <v>13</v>
      </c>
      <c r="D1654" s="53">
        <v>2022</v>
      </c>
      <c r="E1654" s="53">
        <v>5</v>
      </c>
      <c r="F1654" s="53">
        <v>15</v>
      </c>
      <c r="G1654" s="89">
        <v>24863</v>
      </c>
      <c r="H1654" s="55" t="s">
        <v>216</v>
      </c>
      <c r="I1654" s="63" t="s">
        <v>129</v>
      </c>
      <c r="L1654" s="37"/>
    </row>
    <row r="1655" spans="1:12" x14ac:dyDescent="0.35">
      <c r="A1655" s="95">
        <v>1</v>
      </c>
      <c r="B1655" s="53">
        <v>11</v>
      </c>
      <c r="C1655" s="89">
        <v>13</v>
      </c>
      <c r="D1655" s="53">
        <v>2022</v>
      </c>
      <c r="E1655" s="53">
        <v>5</v>
      </c>
      <c r="F1655" s="53">
        <v>16</v>
      </c>
      <c r="G1655" s="89">
        <v>33528</v>
      </c>
      <c r="H1655" s="55" t="s">
        <v>216</v>
      </c>
      <c r="I1655" s="63" t="s">
        <v>129</v>
      </c>
      <c r="L1655" s="37"/>
    </row>
    <row r="1656" spans="1:12" x14ac:dyDescent="0.35">
      <c r="A1656" s="95">
        <v>1</v>
      </c>
      <c r="B1656" s="53">
        <v>11</v>
      </c>
      <c r="C1656" s="89">
        <v>13</v>
      </c>
      <c r="D1656" s="53">
        <v>2022</v>
      </c>
      <c r="E1656" s="53">
        <v>5</v>
      </c>
      <c r="F1656" s="53">
        <v>17</v>
      </c>
      <c r="G1656" s="89">
        <v>8194</v>
      </c>
      <c r="H1656" s="55" t="s">
        <v>216</v>
      </c>
      <c r="I1656" s="63" t="s">
        <v>129</v>
      </c>
      <c r="L1656" s="37"/>
    </row>
    <row r="1657" spans="1:12" x14ac:dyDescent="0.35">
      <c r="A1657" s="95">
        <v>1</v>
      </c>
      <c r="B1657" s="53">
        <v>11</v>
      </c>
      <c r="C1657" s="89">
        <v>13</v>
      </c>
      <c r="D1657" s="53">
        <v>2022</v>
      </c>
      <c r="E1657" s="53">
        <v>5</v>
      </c>
      <c r="F1657" s="53">
        <v>18</v>
      </c>
      <c r="G1657" s="89">
        <v>250447</v>
      </c>
      <c r="H1657" s="55" t="s">
        <v>216</v>
      </c>
      <c r="I1657" s="63" t="s">
        <v>129</v>
      </c>
      <c r="L1657" s="37"/>
    </row>
    <row r="1658" spans="1:12" x14ac:dyDescent="0.35">
      <c r="A1658" s="95">
        <v>1</v>
      </c>
      <c r="B1658" s="53">
        <v>11</v>
      </c>
      <c r="C1658" s="89">
        <v>13</v>
      </c>
      <c r="D1658" s="53">
        <v>2022</v>
      </c>
      <c r="E1658" s="53">
        <v>5</v>
      </c>
      <c r="F1658" s="53">
        <v>19</v>
      </c>
      <c r="G1658" s="89">
        <v>494109</v>
      </c>
      <c r="H1658" s="55" t="s">
        <v>216</v>
      </c>
      <c r="I1658" s="63" t="s">
        <v>129</v>
      </c>
      <c r="L1658" s="37"/>
    </row>
    <row r="1659" spans="1:12" x14ac:dyDescent="0.35">
      <c r="A1659" s="95">
        <v>1</v>
      </c>
      <c r="B1659" s="53">
        <v>11</v>
      </c>
      <c r="C1659" s="89">
        <v>102</v>
      </c>
      <c r="D1659" s="53">
        <v>2023</v>
      </c>
      <c r="E1659" s="53">
        <v>5</v>
      </c>
      <c r="F1659" s="53">
        <v>1</v>
      </c>
      <c r="G1659" s="89">
        <v>9481</v>
      </c>
      <c r="H1659" s="55" t="s">
        <v>217</v>
      </c>
      <c r="I1659" s="63" t="s">
        <v>119</v>
      </c>
      <c r="L1659" s="37"/>
    </row>
    <row r="1660" spans="1:12" x14ac:dyDescent="0.35">
      <c r="A1660" s="95">
        <v>1</v>
      </c>
      <c r="B1660" s="53">
        <v>11</v>
      </c>
      <c r="C1660" s="89">
        <v>102</v>
      </c>
      <c r="D1660" s="53">
        <v>2023</v>
      </c>
      <c r="E1660" s="53">
        <v>5</v>
      </c>
      <c r="F1660" s="53">
        <v>2</v>
      </c>
      <c r="G1660" s="89">
        <v>1810</v>
      </c>
      <c r="H1660" s="55" t="s">
        <v>217</v>
      </c>
      <c r="I1660" s="63" t="s">
        <v>119</v>
      </c>
      <c r="L1660" s="37"/>
    </row>
    <row r="1661" spans="1:12" x14ac:dyDescent="0.35">
      <c r="A1661" s="95">
        <v>1</v>
      </c>
      <c r="B1661" s="53">
        <v>11</v>
      </c>
      <c r="C1661" s="89">
        <v>102</v>
      </c>
      <c r="D1661" s="53">
        <v>2023</v>
      </c>
      <c r="E1661" s="53">
        <v>5</v>
      </c>
      <c r="F1661" s="53">
        <v>3</v>
      </c>
      <c r="G1661" s="89">
        <v>6793</v>
      </c>
      <c r="H1661" s="55" t="s">
        <v>217</v>
      </c>
      <c r="I1661" s="63" t="s">
        <v>119</v>
      </c>
      <c r="L1661" s="37"/>
    </row>
    <row r="1662" spans="1:12" x14ac:dyDescent="0.35">
      <c r="A1662" s="95">
        <v>1</v>
      </c>
      <c r="B1662" s="53">
        <v>11</v>
      </c>
      <c r="C1662" s="89">
        <v>102</v>
      </c>
      <c r="D1662" s="53">
        <v>2023</v>
      </c>
      <c r="E1662" s="53">
        <v>5</v>
      </c>
      <c r="F1662" s="53">
        <v>4</v>
      </c>
      <c r="G1662" s="89">
        <v>23873</v>
      </c>
      <c r="H1662" s="55" t="s">
        <v>217</v>
      </c>
      <c r="I1662" s="63" t="s">
        <v>119</v>
      </c>
      <c r="L1662" s="37"/>
    </row>
    <row r="1663" spans="1:12" x14ac:dyDescent="0.35">
      <c r="A1663" s="95">
        <v>1</v>
      </c>
      <c r="B1663" s="53">
        <v>11</v>
      </c>
      <c r="C1663" s="89">
        <v>102</v>
      </c>
      <c r="D1663" s="53">
        <v>2023</v>
      </c>
      <c r="E1663" s="53">
        <v>5</v>
      </c>
      <c r="F1663" s="53">
        <v>5</v>
      </c>
      <c r="G1663" s="89">
        <v>33592</v>
      </c>
      <c r="H1663" s="55" t="s">
        <v>217</v>
      </c>
      <c r="I1663" s="63" t="s">
        <v>119</v>
      </c>
      <c r="L1663" s="37"/>
    </row>
    <row r="1664" spans="1:12" x14ac:dyDescent="0.35">
      <c r="A1664" s="95">
        <v>1</v>
      </c>
      <c r="B1664" s="53">
        <v>11</v>
      </c>
      <c r="C1664" s="89">
        <v>102</v>
      </c>
      <c r="D1664" s="53">
        <v>2023</v>
      </c>
      <c r="E1664" s="53">
        <v>5</v>
      </c>
      <c r="F1664" s="53">
        <v>6</v>
      </c>
      <c r="G1664" s="89">
        <v>6962</v>
      </c>
      <c r="H1664" s="55" t="s">
        <v>217</v>
      </c>
      <c r="I1664" s="63" t="s">
        <v>119</v>
      </c>
      <c r="L1664" s="37"/>
    </row>
    <row r="1665" spans="1:12" x14ac:dyDescent="0.35">
      <c r="A1665" s="95">
        <v>1</v>
      </c>
      <c r="B1665" s="53">
        <v>11</v>
      </c>
      <c r="C1665" s="89">
        <v>102</v>
      </c>
      <c r="D1665" s="53">
        <v>2023</v>
      </c>
      <c r="E1665" s="53">
        <v>5</v>
      </c>
      <c r="F1665" s="53">
        <v>7</v>
      </c>
      <c r="G1665" s="89">
        <v>41467</v>
      </c>
      <c r="H1665" s="55" t="s">
        <v>217</v>
      </c>
      <c r="I1665" s="63" t="s">
        <v>119</v>
      </c>
      <c r="L1665" s="37"/>
    </row>
    <row r="1666" spans="1:12" x14ac:dyDescent="0.35">
      <c r="A1666" s="95">
        <v>1</v>
      </c>
      <c r="B1666" s="53">
        <v>11</v>
      </c>
      <c r="C1666" s="89">
        <v>102</v>
      </c>
      <c r="D1666" s="53">
        <v>2023</v>
      </c>
      <c r="E1666" s="53">
        <v>5</v>
      </c>
      <c r="F1666" s="53">
        <v>8</v>
      </c>
      <c r="G1666" s="89">
        <v>33069</v>
      </c>
      <c r="H1666" s="55" t="s">
        <v>217</v>
      </c>
      <c r="I1666" s="63" t="s">
        <v>119</v>
      </c>
      <c r="L1666" s="37"/>
    </row>
    <row r="1667" spans="1:12" x14ac:dyDescent="0.35">
      <c r="A1667" s="95">
        <v>1</v>
      </c>
      <c r="B1667" s="53">
        <v>11</v>
      </c>
      <c r="C1667" s="89">
        <v>102</v>
      </c>
      <c r="D1667" s="53">
        <v>2023</v>
      </c>
      <c r="E1667" s="53">
        <v>5</v>
      </c>
      <c r="F1667" s="53">
        <v>9</v>
      </c>
      <c r="G1667" s="89">
        <v>6672</v>
      </c>
      <c r="H1667" s="55" t="s">
        <v>217</v>
      </c>
      <c r="I1667" s="63" t="s">
        <v>119</v>
      </c>
      <c r="L1667" s="37"/>
    </row>
    <row r="1668" spans="1:12" x14ac:dyDescent="0.35">
      <c r="A1668" s="95">
        <v>1</v>
      </c>
      <c r="B1668" s="53">
        <v>11</v>
      </c>
      <c r="C1668" s="89">
        <v>102</v>
      </c>
      <c r="D1668" s="53">
        <v>2023</v>
      </c>
      <c r="E1668" s="53">
        <v>5</v>
      </c>
      <c r="F1668" s="53">
        <v>10</v>
      </c>
      <c r="G1668" s="89">
        <v>17051</v>
      </c>
      <c r="H1668" s="55" t="s">
        <v>217</v>
      </c>
      <c r="I1668" s="63" t="s">
        <v>119</v>
      </c>
      <c r="L1668" s="37"/>
    </row>
    <row r="1669" spans="1:12" x14ac:dyDescent="0.35">
      <c r="A1669" s="95">
        <v>1</v>
      </c>
      <c r="B1669" s="53">
        <v>11</v>
      </c>
      <c r="C1669" s="89">
        <v>102</v>
      </c>
      <c r="D1669" s="53">
        <v>2023</v>
      </c>
      <c r="E1669" s="53">
        <v>5</v>
      </c>
      <c r="F1669" s="53">
        <v>11</v>
      </c>
      <c r="G1669" s="89">
        <v>26744</v>
      </c>
      <c r="H1669" s="55" t="s">
        <v>217</v>
      </c>
      <c r="I1669" s="63" t="s">
        <v>119</v>
      </c>
      <c r="L1669" s="37"/>
    </row>
    <row r="1670" spans="1:12" x14ac:dyDescent="0.35">
      <c r="A1670" s="95">
        <v>1</v>
      </c>
      <c r="B1670" s="53">
        <v>11</v>
      </c>
      <c r="C1670" s="89">
        <v>102</v>
      </c>
      <c r="D1670" s="53">
        <v>2023</v>
      </c>
      <c r="E1670" s="53">
        <v>5</v>
      </c>
      <c r="F1670" s="53">
        <v>12</v>
      </c>
      <c r="G1670" s="89">
        <v>1269</v>
      </c>
      <c r="H1670" s="55" t="s">
        <v>217</v>
      </c>
      <c r="I1670" s="63" t="s">
        <v>119</v>
      </c>
      <c r="L1670" s="37"/>
    </row>
    <row r="1671" spans="1:12" x14ac:dyDescent="0.35">
      <c r="A1671" s="95">
        <v>1</v>
      </c>
      <c r="B1671" s="53">
        <v>11</v>
      </c>
      <c r="C1671" s="89">
        <v>102</v>
      </c>
      <c r="D1671" s="53">
        <v>2023</v>
      </c>
      <c r="E1671" s="53">
        <v>5</v>
      </c>
      <c r="F1671" s="53">
        <v>13</v>
      </c>
      <c r="G1671" s="89">
        <v>219</v>
      </c>
      <c r="H1671" s="55" t="s">
        <v>217</v>
      </c>
      <c r="I1671" s="63" t="s">
        <v>119</v>
      </c>
      <c r="L1671" s="37"/>
    </row>
    <row r="1672" spans="1:12" x14ac:dyDescent="0.35">
      <c r="A1672" s="95">
        <v>1</v>
      </c>
      <c r="B1672" s="53">
        <v>11</v>
      </c>
      <c r="C1672" s="89">
        <v>102</v>
      </c>
      <c r="D1672" s="53">
        <v>2023</v>
      </c>
      <c r="E1672" s="53">
        <v>5</v>
      </c>
      <c r="F1672" s="53">
        <v>14</v>
      </c>
      <c r="G1672" s="89">
        <v>2793</v>
      </c>
      <c r="H1672" s="55" t="s">
        <v>217</v>
      </c>
      <c r="I1672" s="63" t="s">
        <v>119</v>
      </c>
      <c r="L1672" s="37"/>
    </row>
    <row r="1673" spans="1:12" x14ac:dyDescent="0.35">
      <c r="A1673" s="95">
        <v>1</v>
      </c>
      <c r="B1673" s="53">
        <v>11</v>
      </c>
      <c r="C1673" s="89">
        <v>102</v>
      </c>
      <c r="D1673" s="53">
        <v>2023</v>
      </c>
      <c r="E1673" s="53">
        <v>5</v>
      </c>
      <c r="F1673" s="53">
        <v>15</v>
      </c>
      <c r="G1673" s="89">
        <v>1365</v>
      </c>
      <c r="H1673" s="55" t="s">
        <v>217</v>
      </c>
      <c r="I1673" s="63" t="s">
        <v>119</v>
      </c>
      <c r="L1673" s="37"/>
    </row>
    <row r="1674" spans="1:12" x14ac:dyDescent="0.35">
      <c r="A1674" s="95">
        <v>1</v>
      </c>
      <c r="B1674" s="53">
        <v>11</v>
      </c>
      <c r="C1674" s="89">
        <v>102</v>
      </c>
      <c r="D1674" s="53">
        <v>2023</v>
      </c>
      <c r="E1674" s="53">
        <v>5</v>
      </c>
      <c r="F1674" s="53">
        <v>16</v>
      </c>
      <c r="G1674" s="89">
        <v>2321</v>
      </c>
      <c r="H1674" s="55" t="s">
        <v>217</v>
      </c>
      <c r="I1674" s="63" t="s">
        <v>119</v>
      </c>
      <c r="L1674" s="37"/>
    </row>
    <row r="1675" spans="1:12" x14ac:dyDescent="0.35">
      <c r="A1675" s="95">
        <v>1</v>
      </c>
      <c r="B1675" s="53">
        <v>11</v>
      </c>
      <c r="C1675" s="89">
        <v>102</v>
      </c>
      <c r="D1675" s="53">
        <v>2023</v>
      </c>
      <c r="E1675" s="53">
        <v>5</v>
      </c>
      <c r="F1675" s="53">
        <v>17</v>
      </c>
      <c r="G1675" s="89">
        <v>1113</v>
      </c>
      <c r="H1675" s="55" t="s">
        <v>217</v>
      </c>
      <c r="I1675" s="63" t="s">
        <v>119</v>
      </c>
      <c r="L1675" s="37"/>
    </row>
    <row r="1676" spans="1:12" x14ac:dyDescent="0.35">
      <c r="A1676" s="95">
        <v>1</v>
      </c>
      <c r="B1676" s="53">
        <v>11</v>
      </c>
      <c r="C1676" s="89">
        <v>102</v>
      </c>
      <c r="D1676" s="53">
        <v>2023</v>
      </c>
      <c r="E1676" s="53">
        <v>5</v>
      </c>
      <c r="F1676" s="53">
        <v>18</v>
      </c>
      <c r="G1676" s="89">
        <v>20635</v>
      </c>
      <c r="H1676" s="55" t="s">
        <v>217</v>
      </c>
      <c r="I1676" s="63" t="s">
        <v>119</v>
      </c>
      <c r="L1676" s="37"/>
    </row>
    <row r="1677" spans="1:12" x14ac:dyDescent="0.35">
      <c r="A1677" s="95">
        <v>1</v>
      </c>
      <c r="B1677" s="53">
        <v>11</v>
      </c>
      <c r="C1677" s="89">
        <v>102</v>
      </c>
      <c r="D1677" s="53">
        <v>2023</v>
      </c>
      <c r="E1677" s="53">
        <v>5</v>
      </c>
      <c r="F1677" s="53">
        <v>19</v>
      </c>
      <c r="G1677" s="89">
        <v>66259</v>
      </c>
      <c r="H1677" s="55" t="s">
        <v>217</v>
      </c>
      <c r="I1677" s="63" t="s">
        <v>119</v>
      </c>
      <c r="L1677" s="37"/>
    </row>
    <row r="1678" spans="1:12" x14ac:dyDescent="0.35">
      <c r="A1678" s="95">
        <v>1</v>
      </c>
      <c r="B1678" s="53">
        <v>11</v>
      </c>
      <c r="C1678" s="89">
        <v>103</v>
      </c>
      <c r="D1678" s="53">
        <v>2023</v>
      </c>
      <c r="E1678" s="53">
        <v>5</v>
      </c>
      <c r="F1678" s="53">
        <v>1</v>
      </c>
      <c r="G1678" s="89">
        <v>35542</v>
      </c>
      <c r="H1678" s="55" t="s">
        <v>218</v>
      </c>
      <c r="I1678" s="63" t="s">
        <v>129</v>
      </c>
      <c r="L1678" s="37"/>
    </row>
    <row r="1679" spans="1:12" x14ac:dyDescent="0.35">
      <c r="A1679" s="95">
        <v>1</v>
      </c>
      <c r="B1679" s="53">
        <v>11</v>
      </c>
      <c r="C1679" s="89">
        <v>103</v>
      </c>
      <c r="D1679" s="53">
        <v>2023</v>
      </c>
      <c r="E1679" s="53">
        <v>5</v>
      </c>
      <c r="F1679" s="53">
        <v>2</v>
      </c>
      <c r="G1679" s="89">
        <v>6233</v>
      </c>
      <c r="H1679" s="55" t="s">
        <v>218</v>
      </c>
      <c r="I1679" s="63" t="s">
        <v>129</v>
      </c>
      <c r="L1679" s="37"/>
    </row>
    <row r="1680" spans="1:12" x14ac:dyDescent="0.35">
      <c r="A1680" s="95">
        <v>1</v>
      </c>
      <c r="B1680" s="53">
        <v>11</v>
      </c>
      <c r="C1680" s="89">
        <v>103</v>
      </c>
      <c r="D1680" s="53">
        <v>2023</v>
      </c>
      <c r="E1680" s="53">
        <v>5</v>
      </c>
      <c r="F1680" s="53">
        <v>3</v>
      </c>
      <c r="G1680" s="89">
        <v>18433</v>
      </c>
      <c r="H1680" s="55" t="s">
        <v>218</v>
      </c>
      <c r="I1680" s="63" t="s">
        <v>129</v>
      </c>
      <c r="L1680" s="37"/>
    </row>
    <row r="1681" spans="1:12" x14ac:dyDescent="0.35">
      <c r="A1681" s="95">
        <v>1</v>
      </c>
      <c r="B1681" s="53">
        <v>11</v>
      </c>
      <c r="C1681" s="89">
        <v>103</v>
      </c>
      <c r="D1681" s="53">
        <v>2023</v>
      </c>
      <c r="E1681" s="53">
        <v>5</v>
      </c>
      <c r="F1681" s="53">
        <v>4</v>
      </c>
      <c r="G1681" s="89">
        <v>91708</v>
      </c>
      <c r="H1681" s="55" t="s">
        <v>218</v>
      </c>
      <c r="I1681" s="63" t="s">
        <v>129</v>
      </c>
      <c r="L1681" s="37"/>
    </row>
    <row r="1682" spans="1:12" x14ac:dyDescent="0.35">
      <c r="A1682" s="95">
        <v>1</v>
      </c>
      <c r="B1682" s="53">
        <v>11</v>
      </c>
      <c r="C1682" s="89">
        <v>103</v>
      </c>
      <c r="D1682" s="53">
        <v>2023</v>
      </c>
      <c r="E1682" s="53">
        <v>5</v>
      </c>
      <c r="F1682" s="53">
        <v>5</v>
      </c>
      <c r="G1682" s="89">
        <v>108882</v>
      </c>
      <c r="H1682" s="55" t="s">
        <v>218</v>
      </c>
      <c r="I1682" s="63" t="s">
        <v>129</v>
      </c>
      <c r="L1682" s="37"/>
    </row>
    <row r="1683" spans="1:12" x14ac:dyDescent="0.35">
      <c r="A1683" s="95">
        <v>1</v>
      </c>
      <c r="B1683" s="53">
        <v>11</v>
      </c>
      <c r="C1683" s="89">
        <v>103</v>
      </c>
      <c r="D1683" s="53">
        <v>2023</v>
      </c>
      <c r="E1683" s="53">
        <v>5</v>
      </c>
      <c r="F1683" s="53">
        <v>6</v>
      </c>
      <c r="G1683" s="89">
        <v>32989</v>
      </c>
      <c r="H1683" s="55" t="s">
        <v>218</v>
      </c>
      <c r="I1683" s="63" t="s">
        <v>129</v>
      </c>
      <c r="L1683" s="37"/>
    </row>
    <row r="1684" spans="1:12" x14ac:dyDescent="0.35">
      <c r="A1684" s="95">
        <v>1</v>
      </c>
      <c r="B1684" s="53">
        <v>11</v>
      </c>
      <c r="C1684" s="89">
        <v>103</v>
      </c>
      <c r="D1684" s="53">
        <v>2023</v>
      </c>
      <c r="E1684" s="53">
        <v>5</v>
      </c>
      <c r="F1684" s="53">
        <v>7</v>
      </c>
      <c r="G1684" s="89">
        <v>170089</v>
      </c>
      <c r="H1684" s="55" t="s">
        <v>218</v>
      </c>
      <c r="I1684" s="63" t="s">
        <v>129</v>
      </c>
      <c r="L1684" s="37"/>
    </row>
    <row r="1685" spans="1:12" x14ac:dyDescent="0.35">
      <c r="A1685" s="95">
        <v>1</v>
      </c>
      <c r="B1685" s="53">
        <v>11</v>
      </c>
      <c r="C1685" s="89">
        <v>103</v>
      </c>
      <c r="D1685" s="53">
        <v>2023</v>
      </c>
      <c r="E1685" s="53">
        <v>5</v>
      </c>
      <c r="F1685" s="53">
        <v>8</v>
      </c>
      <c r="G1685" s="89">
        <v>138016</v>
      </c>
      <c r="H1685" s="55" t="s">
        <v>218</v>
      </c>
      <c r="I1685" s="63" t="s">
        <v>129</v>
      </c>
      <c r="L1685" s="37"/>
    </row>
    <row r="1686" spans="1:12" x14ac:dyDescent="0.35">
      <c r="A1686" s="95">
        <v>1</v>
      </c>
      <c r="B1686" s="53">
        <v>11</v>
      </c>
      <c r="C1686" s="89">
        <v>103</v>
      </c>
      <c r="D1686" s="53">
        <v>2023</v>
      </c>
      <c r="E1686" s="53">
        <v>5</v>
      </c>
      <c r="F1686" s="53">
        <v>9</v>
      </c>
      <c r="G1686" s="89">
        <v>24862</v>
      </c>
      <c r="H1686" s="55" t="s">
        <v>218</v>
      </c>
      <c r="I1686" s="63" t="s">
        <v>129</v>
      </c>
      <c r="L1686" s="37"/>
    </row>
    <row r="1687" spans="1:12" x14ac:dyDescent="0.35">
      <c r="A1687" s="95">
        <v>1</v>
      </c>
      <c r="B1687" s="53">
        <v>11</v>
      </c>
      <c r="C1687" s="89">
        <v>103</v>
      </c>
      <c r="D1687" s="53">
        <v>2023</v>
      </c>
      <c r="E1687" s="53">
        <v>5</v>
      </c>
      <c r="F1687" s="53">
        <v>10</v>
      </c>
      <c r="G1687" s="89">
        <v>79315</v>
      </c>
      <c r="H1687" s="55" t="s">
        <v>218</v>
      </c>
      <c r="I1687" s="63" t="s">
        <v>129</v>
      </c>
      <c r="L1687" s="37"/>
    </row>
    <row r="1688" spans="1:12" x14ac:dyDescent="0.35">
      <c r="A1688" s="95">
        <v>1</v>
      </c>
      <c r="B1688" s="53">
        <v>11</v>
      </c>
      <c r="C1688" s="89">
        <v>103</v>
      </c>
      <c r="D1688" s="53">
        <v>2023</v>
      </c>
      <c r="E1688" s="53">
        <v>5</v>
      </c>
      <c r="F1688" s="53">
        <v>11</v>
      </c>
      <c r="G1688" s="89">
        <v>118099</v>
      </c>
      <c r="H1688" s="55" t="s">
        <v>218</v>
      </c>
      <c r="I1688" s="63" t="s">
        <v>129</v>
      </c>
      <c r="L1688" s="37"/>
    </row>
    <row r="1689" spans="1:12" x14ac:dyDescent="0.35">
      <c r="A1689" s="95">
        <v>1</v>
      </c>
      <c r="B1689" s="53">
        <v>11</v>
      </c>
      <c r="C1689" s="89">
        <v>103</v>
      </c>
      <c r="D1689" s="53">
        <v>2023</v>
      </c>
      <c r="E1689" s="53">
        <v>5</v>
      </c>
      <c r="F1689" s="53">
        <v>12</v>
      </c>
      <c r="G1689" s="89">
        <v>6162</v>
      </c>
      <c r="H1689" s="55" t="s">
        <v>218</v>
      </c>
      <c r="I1689" s="63" t="s">
        <v>129</v>
      </c>
      <c r="L1689" s="37"/>
    </row>
    <row r="1690" spans="1:12" x14ac:dyDescent="0.35">
      <c r="A1690" s="95">
        <v>1</v>
      </c>
      <c r="B1690" s="53">
        <v>11</v>
      </c>
      <c r="C1690" s="89">
        <v>103</v>
      </c>
      <c r="D1690" s="53">
        <v>2023</v>
      </c>
      <c r="E1690" s="53">
        <v>5</v>
      </c>
      <c r="F1690" s="53">
        <v>13</v>
      </c>
      <c r="G1690" s="89">
        <v>1032</v>
      </c>
      <c r="H1690" s="55" t="s">
        <v>218</v>
      </c>
      <c r="I1690" s="63" t="s">
        <v>129</v>
      </c>
      <c r="L1690" s="37"/>
    </row>
    <row r="1691" spans="1:12" x14ac:dyDescent="0.35">
      <c r="A1691" s="95">
        <v>1</v>
      </c>
      <c r="B1691" s="53">
        <v>11</v>
      </c>
      <c r="C1691" s="89">
        <v>103</v>
      </c>
      <c r="D1691" s="53">
        <v>2023</v>
      </c>
      <c r="E1691" s="53">
        <v>5</v>
      </c>
      <c r="F1691" s="53">
        <v>14</v>
      </c>
      <c r="G1691" s="89">
        <v>8886</v>
      </c>
      <c r="H1691" s="55" t="s">
        <v>218</v>
      </c>
      <c r="I1691" s="63" t="s">
        <v>129</v>
      </c>
      <c r="L1691" s="37"/>
    </row>
    <row r="1692" spans="1:12" x14ac:dyDescent="0.35">
      <c r="A1692" s="95">
        <v>1</v>
      </c>
      <c r="B1692" s="53">
        <v>11</v>
      </c>
      <c r="C1692" s="89">
        <v>103</v>
      </c>
      <c r="D1692" s="53">
        <v>2023</v>
      </c>
      <c r="E1692" s="53">
        <v>5</v>
      </c>
      <c r="F1692" s="53">
        <v>15</v>
      </c>
      <c r="G1692" s="89">
        <v>7137</v>
      </c>
      <c r="H1692" s="55" t="s">
        <v>218</v>
      </c>
      <c r="I1692" s="63" t="s">
        <v>129</v>
      </c>
      <c r="L1692" s="37"/>
    </row>
    <row r="1693" spans="1:12" x14ac:dyDescent="0.35">
      <c r="A1693" s="95">
        <v>1</v>
      </c>
      <c r="B1693" s="53">
        <v>11</v>
      </c>
      <c r="C1693" s="89">
        <v>103</v>
      </c>
      <c r="D1693" s="53">
        <v>2023</v>
      </c>
      <c r="E1693" s="53">
        <v>5</v>
      </c>
      <c r="F1693" s="53">
        <v>16</v>
      </c>
      <c r="G1693" s="89">
        <v>11542</v>
      </c>
      <c r="H1693" s="55" t="s">
        <v>218</v>
      </c>
      <c r="I1693" s="63" t="s">
        <v>129</v>
      </c>
      <c r="L1693" s="37"/>
    </row>
    <row r="1694" spans="1:12" x14ac:dyDescent="0.35">
      <c r="A1694" s="95">
        <v>1</v>
      </c>
      <c r="B1694" s="53">
        <v>11</v>
      </c>
      <c r="C1694" s="89">
        <v>103</v>
      </c>
      <c r="D1694" s="53">
        <v>2023</v>
      </c>
      <c r="E1694" s="53">
        <v>5</v>
      </c>
      <c r="F1694" s="53">
        <v>17</v>
      </c>
      <c r="G1694" s="89">
        <v>3135</v>
      </c>
      <c r="H1694" s="55" t="s">
        <v>218</v>
      </c>
      <c r="I1694" s="63" t="s">
        <v>129</v>
      </c>
      <c r="L1694" s="37"/>
    </row>
    <row r="1695" spans="1:12" x14ac:dyDescent="0.35">
      <c r="A1695" s="95">
        <v>1</v>
      </c>
      <c r="B1695" s="53">
        <v>11</v>
      </c>
      <c r="C1695" s="89">
        <v>103</v>
      </c>
      <c r="D1695" s="53">
        <v>2023</v>
      </c>
      <c r="E1695" s="53">
        <v>5</v>
      </c>
      <c r="F1695" s="53">
        <v>18</v>
      </c>
      <c r="G1695" s="89">
        <v>83816</v>
      </c>
      <c r="H1695" s="55" t="s">
        <v>218</v>
      </c>
      <c r="I1695" s="63" t="s">
        <v>129</v>
      </c>
      <c r="L1695" s="37"/>
    </row>
    <row r="1696" spans="1:12" x14ac:dyDescent="0.35">
      <c r="A1696" s="95">
        <v>1</v>
      </c>
      <c r="B1696" s="53">
        <v>11</v>
      </c>
      <c r="C1696" s="89">
        <v>103</v>
      </c>
      <c r="D1696" s="53">
        <v>2023</v>
      </c>
      <c r="E1696" s="53">
        <v>5</v>
      </c>
      <c r="F1696" s="53">
        <v>19</v>
      </c>
      <c r="G1696" s="89">
        <v>181526</v>
      </c>
      <c r="H1696" s="55" t="s">
        <v>218</v>
      </c>
      <c r="I1696" s="63" t="s">
        <v>129</v>
      </c>
      <c r="L1696" s="37"/>
    </row>
    <row r="1697" spans="1:12" x14ac:dyDescent="0.35">
      <c r="A1697" s="95">
        <v>1</v>
      </c>
      <c r="B1697" s="53">
        <v>11</v>
      </c>
      <c r="C1697" s="89">
        <v>104</v>
      </c>
      <c r="D1697" s="53">
        <v>2023</v>
      </c>
      <c r="E1697" s="53">
        <v>5</v>
      </c>
      <c r="F1697" s="53">
        <v>1</v>
      </c>
      <c r="G1697" s="89">
        <v>45693</v>
      </c>
      <c r="H1697" s="55" t="s">
        <v>219</v>
      </c>
      <c r="I1697" s="63" t="s">
        <v>129</v>
      </c>
      <c r="L1697" s="37"/>
    </row>
    <row r="1698" spans="1:12" x14ac:dyDescent="0.35">
      <c r="A1698" s="95">
        <v>1</v>
      </c>
      <c r="B1698" s="53">
        <v>11</v>
      </c>
      <c r="C1698" s="89">
        <v>104</v>
      </c>
      <c r="D1698" s="53">
        <v>2023</v>
      </c>
      <c r="E1698" s="53">
        <v>5</v>
      </c>
      <c r="F1698" s="53">
        <v>2</v>
      </c>
      <c r="G1698" s="89">
        <v>7510</v>
      </c>
      <c r="H1698" s="55" t="s">
        <v>219</v>
      </c>
      <c r="I1698" s="63" t="s">
        <v>129</v>
      </c>
      <c r="L1698" s="37"/>
    </row>
    <row r="1699" spans="1:12" x14ac:dyDescent="0.35">
      <c r="A1699" s="95">
        <v>1</v>
      </c>
      <c r="B1699" s="53">
        <v>11</v>
      </c>
      <c r="C1699" s="89">
        <v>104</v>
      </c>
      <c r="D1699" s="53">
        <v>2023</v>
      </c>
      <c r="E1699" s="53">
        <v>5</v>
      </c>
      <c r="F1699" s="53">
        <v>3</v>
      </c>
      <c r="G1699" s="89">
        <v>16561</v>
      </c>
      <c r="H1699" s="55" t="s">
        <v>219</v>
      </c>
      <c r="I1699" s="63" t="s">
        <v>129</v>
      </c>
      <c r="L1699" s="37"/>
    </row>
    <row r="1700" spans="1:12" x14ac:dyDescent="0.35">
      <c r="A1700" s="95">
        <v>1</v>
      </c>
      <c r="B1700" s="53">
        <v>11</v>
      </c>
      <c r="C1700" s="89">
        <v>104</v>
      </c>
      <c r="D1700" s="53">
        <v>2023</v>
      </c>
      <c r="E1700" s="53">
        <v>5</v>
      </c>
      <c r="F1700" s="53">
        <v>4</v>
      </c>
      <c r="G1700" s="89">
        <v>116911</v>
      </c>
      <c r="H1700" s="55" t="s">
        <v>219</v>
      </c>
      <c r="I1700" s="63" t="s">
        <v>129</v>
      </c>
      <c r="L1700" s="37"/>
    </row>
    <row r="1701" spans="1:12" x14ac:dyDescent="0.35">
      <c r="A1701" s="95">
        <v>1</v>
      </c>
      <c r="B1701" s="53">
        <v>11</v>
      </c>
      <c r="C1701" s="89">
        <v>104</v>
      </c>
      <c r="D1701" s="53">
        <v>2023</v>
      </c>
      <c r="E1701" s="53">
        <v>5</v>
      </c>
      <c r="F1701" s="53">
        <v>5</v>
      </c>
      <c r="G1701" s="89">
        <v>129316</v>
      </c>
      <c r="H1701" s="55" t="s">
        <v>219</v>
      </c>
      <c r="I1701" s="63" t="s">
        <v>129</v>
      </c>
      <c r="L1701" s="37"/>
    </row>
    <row r="1702" spans="1:12" x14ac:dyDescent="0.35">
      <c r="A1702" s="95">
        <v>1</v>
      </c>
      <c r="B1702" s="53">
        <v>11</v>
      </c>
      <c r="C1702" s="89">
        <v>104</v>
      </c>
      <c r="D1702" s="53">
        <v>2023</v>
      </c>
      <c r="E1702" s="53">
        <v>5</v>
      </c>
      <c r="F1702" s="53">
        <v>6</v>
      </c>
      <c r="G1702" s="89">
        <v>46912</v>
      </c>
      <c r="H1702" s="55" t="s">
        <v>219</v>
      </c>
      <c r="I1702" s="63" t="s">
        <v>129</v>
      </c>
      <c r="L1702" s="37"/>
    </row>
    <row r="1703" spans="1:12" x14ac:dyDescent="0.35">
      <c r="A1703" s="95">
        <v>1</v>
      </c>
      <c r="B1703" s="53">
        <v>11</v>
      </c>
      <c r="C1703" s="89">
        <v>104</v>
      </c>
      <c r="D1703" s="53">
        <v>2023</v>
      </c>
      <c r="E1703" s="53">
        <v>5</v>
      </c>
      <c r="F1703" s="53">
        <v>7</v>
      </c>
      <c r="G1703" s="89">
        <v>239045</v>
      </c>
      <c r="H1703" s="55" t="s">
        <v>219</v>
      </c>
      <c r="I1703" s="63" t="s">
        <v>129</v>
      </c>
      <c r="L1703" s="37"/>
    </row>
    <row r="1704" spans="1:12" x14ac:dyDescent="0.35">
      <c r="A1704" s="95">
        <v>1</v>
      </c>
      <c r="B1704" s="53">
        <v>11</v>
      </c>
      <c r="C1704" s="89">
        <v>104</v>
      </c>
      <c r="D1704" s="53">
        <v>2023</v>
      </c>
      <c r="E1704" s="53">
        <v>5</v>
      </c>
      <c r="F1704" s="53">
        <v>8</v>
      </c>
      <c r="G1704" s="89">
        <v>197788</v>
      </c>
      <c r="H1704" s="55" t="s">
        <v>219</v>
      </c>
      <c r="I1704" s="63" t="s">
        <v>129</v>
      </c>
      <c r="L1704" s="37"/>
    </row>
    <row r="1705" spans="1:12" x14ac:dyDescent="0.35">
      <c r="A1705" s="95">
        <v>1</v>
      </c>
      <c r="B1705" s="53">
        <v>11</v>
      </c>
      <c r="C1705" s="89">
        <v>104</v>
      </c>
      <c r="D1705" s="53">
        <v>2023</v>
      </c>
      <c r="E1705" s="53">
        <v>5</v>
      </c>
      <c r="F1705" s="53">
        <v>9</v>
      </c>
      <c r="G1705" s="89">
        <v>31133</v>
      </c>
      <c r="H1705" s="55" t="s">
        <v>219</v>
      </c>
      <c r="I1705" s="63" t="s">
        <v>129</v>
      </c>
      <c r="L1705" s="37"/>
    </row>
    <row r="1706" spans="1:12" x14ac:dyDescent="0.35">
      <c r="A1706" s="95">
        <v>1</v>
      </c>
      <c r="B1706" s="53">
        <v>11</v>
      </c>
      <c r="C1706" s="89">
        <v>104</v>
      </c>
      <c r="D1706" s="53">
        <v>2023</v>
      </c>
      <c r="E1706" s="53">
        <v>5</v>
      </c>
      <c r="F1706" s="53">
        <v>10</v>
      </c>
      <c r="G1706" s="89">
        <v>155270</v>
      </c>
      <c r="H1706" s="55" t="s">
        <v>219</v>
      </c>
      <c r="I1706" s="63" t="s">
        <v>129</v>
      </c>
      <c r="L1706" s="37"/>
    </row>
    <row r="1707" spans="1:12" x14ac:dyDescent="0.35">
      <c r="A1707" s="95">
        <v>1</v>
      </c>
      <c r="B1707" s="53">
        <v>11</v>
      </c>
      <c r="C1707" s="89">
        <v>104</v>
      </c>
      <c r="D1707" s="53">
        <v>2023</v>
      </c>
      <c r="E1707" s="53">
        <v>5</v>
      </c>
      <c r="F1707" s="53">
        <v>11</v>
      </c>
      <c r="G1707" s="89">
        <v>183042</v>
      </c>
      <c r="H1707" s="55" t="s">
        <v>219</v>
      </c>
      <c r="I1707" s="63" t="s">
        <v>129</v>
      </c>
      <c r="L1707" s="37"/>
    </row>
    <row r="1708" spans="1:12" x14ac:dyDescent="0.35">
      <c r="A1708" s="95">
        <v>1</v>
      </c>
      <c r="B1708" s="53">
        <v>11</v>
      </c>
      <c r="C1708" s="89">
        <v>104</v>
      </c>
      <c r="D1708" s="53">
        <v>2023</v>
      </c>
      <c r="E1708" s="53">
        <v>5</v>
      </c>
      <c r="F1708" s="53">
        <v>12</v>
      </c>
      <c r="G1708" s="89">
        <v>7419</v>
      </c>
      <c r="H1708" s="55" t="s">
        <v>219</v>
      </c>
      <c r="I1708" s="63" t="s">
        <v>129</v>
      </c>
      <c r="L1708" s="37"/>
    </row>
    <row r="1709" spans="1:12" x14ac:dyDescent="0.35">
      <c r="A1709" s="95">
        <v>1</v>
      </c>
      <c r="B1709" s="53">
        <v>11</v>
      </c>
      <c r="C1709" s="89">
        <v>104</v>
      </c>
      <c r="D1709" s="53">
        <v>2023</v>
      </c>
      <c r="E1709" s="53">
        <v>5</v>
      </c>
      <c r="F1709" s="53">
        <v>13</v>
      </c>
      <c r="G1709" s="89">
        <v>1714</v>
      </c>
      <c r="H1709" s="55" t="s">
        <v>219</v>
      </c>
      <c r="I1709" s="63" t="s">
        <v>129</v>
      </c>
      <c r="L1709" s="37"/>
    </row>
    <row r="1710" spans="1:12" x14ac:dyDescent="0.35">
      <c r="A1710" s="95">
        <v>1</v>
      </c>
      <c r="B1710" s="53">
        <v>11</v>
      </c>
      <c r="C1710" s="89">
        <v>104</v>
      </c>
      <c r="D1710" s="53">
        <v>2023</v>
      </c>
      <c r="E1710" s="53">
        <v>5</v>
      </c>
      <c r="F1710" s="53">
        <v>14</v>
      </c>
      <c r="G1710" s="89">
        <v>10218</v>
      </c>
      <c r="H1710" s="55" t="s">
        <v>219</v>
      </c>
      <c r="I1710" s="63" t="s">
        <v>129</v>
      </c>
      <c r="L1710" s="37"/>
    </row>
    <row r="1711" spans="1:12" x14ac:dyDescent="0.35">
      <c r="A1711" s="95">
        <v>1</v>
      </c>
      <c r="B1711" s="53">
        <v>11</v>
      </c>
      <c r="C1711" s="89">
        <v>104</v>
      </c>
      <c r="D1711" s="53">
        <v>2023</v>
      </c>
      <c r="E1711" s="53">
        <v>5</v>
      </c>
      <c r="F1711" s="53">
        <v>15</v>
      </c>
      <c r="G1711" s="89">
        <v>11326</v>
      </c>
      <c r="H1711" s="55" t="s">
        <v>219</v>
      </c>
      <c r="I1711" s="63" t="s">
        <v>129</v>
      </c>
      <c r="L1711" s="37"/>
    </row>
    <row r="1712" spans="1:12" x14ac:dyDescent="0.35">
      <c r="A1712" s="95">
        <v>1</v>
      </c>
      <c r="B1712" s="53">
        <v>11</v>
      </c>
      <c r="C1712" s="89">
        <v>104</v>
      </c>
      <c r="D1712" s="53">
        <v>2023</v>
      </c>
      <c r="E1712" s="53">
        <v>5</v>
      </c>
      <c r="F1712" s="53">
        <v>16</v>
      </c>
      <c r="G1712" s="89">
        <v>16068</v>
      </c>
      <c r="H1712" s="55" t="s">
        <v>219</v>
      </c>
      <c r="I1712" s="63" t="s">
        <v>129</v>
      </c>
      <c r="L1712" s="37"/>
    </row>
    <row r="1713" spans="1:12" x14ac:dyDescent="0.35">
      <c r="A1713" s="95">
        <v>1</v>
      </c>
      <c r="B1713" s="53">
        <v>11</v>
      </c>
      <c r="C1713" s="89">
        <v>104</v>
      </c>
      <c r="D1713" s="53">
        <v>2023</v>
      </c>
      <c r="E1713" s="53">
        <v>5</v>
      </c>
      <c r="F1713" s="53">
        <v>17</v>
      </c>
      <c r="G1713" s="89">
        <v>3274</v>
      </c>
      <c r="H1713" s="55" t="s">
        <v>219</v>
      </c>
      <c r="I1713" s="63" t="s">
        <v>129</v>
      </c>
      <c r="L1713" s="37"/>
    </row>
    <row r="1714" spans="1:12" x14ac:dyDescent="0.35">
      <c r="A1714" s="95">
        <v>1</v>
      </c>
      <c r="B1714" s="53">
        <v>11</v>
      </c>
      <c r="C1714" s="89">
        <v>104</v>
      </c>
      <c r="D1714" s="53">
        <v>2023</v>
      </c>
      <c r="E1714" s="53">
        <v>5</v>
      </c>
      <c r="F1714" s="53">
        <v>18</v>
      </c>
      <c r="G1714" s="89">
        <v>112150</v>
      </c>
      <c r="H1714" s="55" t="s">
        <v>219</v>
      </c>
      <c r="I1714" s="63" t="s">
        <v>129</v>
      </c>
      <c r="L1714" s="37"/>
    </row>
    <row r="1715" spans="1:12" x14ac:dyDescent="0.35">
      <c r="A1715" s="95">
        <v>1</v>
      </c>
      <c r="B1715" s="53">
        <v>11</v>
      </c>
      <c r="C1715" s="89">
        <v>104</v>
      </c>
      <c r="D1715" s="53">
        <v>2023</v>
      </c>
      <c r="E1715" s="53">
        <v>5</v>
      </c>
      <c r="F1715" s="53">
        <v>19</v>
      </c>
      <c r="G1715" s="89">
        <v>196704</v>
      </c>
      <c r="H1715" s="55" t="s">
        <v>219</v>
      </c>
      <c r="I1715" s="63" t="s">
        <v>129</v>
      </c>
      <c r="L1715" s="37"/>
    </row>
    <row r="1716" spans="1:12" x14ac:dyDescent="0.35">
      <c r="A1716" s="95">
        <v>1</v>
      </c>
      <c r="B1716" s="53">
        <v>11</v>
      </c>
      <c r="C1716" s="89">
        <v>105</v>
      </c>
      <c r="D1716" s="53">
        <v>2023</v>
      </c>
      <c r="E1716" s="53">
        <v>5</v>
      </c>
      <c r="F1716" s="53">
        <v>1</v>
      </c>
      <c r="G1716" s="89">
        <v>14659</v>
      </c>
      <c r="H1716" s="55" t="s">
        <v>220</v>
      </c>
      <c r="I1716" s="63" t="s">
        <v>129</v>
      </c>
      <c r="L1716" s="37"/>
    </row>
    <row r="1717" spans="1:12" x14ac:dyDescent="0.35">
      <c r="A1717" s="95">
        <v>1</v>
      </c>
      <c r="B1717" s="53">
        <v>11</v>
      </c>
      <c r="C1717" s="89">
        <v>105</v>
      </c>
      <c r="D1717" s="53">
        <v>2023</v>
      </c>
      <c r="E1717" s="53">
        <v>5</v>
      </c>
      <c r="F1717" s="53">
        <v>2</v>
      </c>
      <c r="G1717" s="89">
        <v>1570</v>
      </c>
      <c r="H1717" s="55" t="s">
        <v>220</v>
      </c>
      <c r="I1717" s="63" t="s">
        <v>129</v>
      </c>
      <c r="L1717" s="37"/>
    </row>
    <row r="1718" spans="1:12" x14ac:dyDescent="0.35">
      <c r="A1718" s="95">
        <v>1</v>
      </c>
      <c r="B1718" s="53">
        <v>11</v>
      </c>
      <c r="C1718" s="89">
        <v>105</v>
      </c>
      <c r="D1718" s="53">
        <v>2023</v>
      </c>
      <c r="E1718" s="53">
        <v>5</v>
      </c>
      <c r="F1718" s="53">
        <v>3</v>
      </c>
      <c r="G1718" s="89">
        <v>2767</v>
      </c>
      <c r="H1718" s="55" t="s">
        <v>220</v>
      </c>
      <c r="I1718" s="63" t="s">
        <v>129</v>
      </c>
      <c r="L1718" s="37"/>
    </row>
    <row r="1719" spans="1:12" x14ac:dyDescent="0.35">
      <c r="A1719" s="95">
        <v>1</v>
      </c>
      <c r="B1719" s="53">
        <v>11</v>
      </c>
      <c r="C1719" s="89">
        <v>105</v>
      </c>
      <c r="D1719" s="53">
        <v>2023</v>
      </c>
      <c r="E1719" s="53">
        <v>5</v>
      </c>
      <c r="F1719" s="53">
        <v>4</v>
      </c>
      <c r="G1719" s="89">
        <v>34033</v>
      </c>
      <c r="H1719" s="55" t="s">
        <v>220</v>
      </c>
      <c r="I1719" s="63" t="s">
        <v>129</v>
      </c>
      <c r="L1719" s="37"/>
    </row>
    <row r="1720" spans="1:12" x14ac:dyDescent="0.35">
      <c r="A1720" s="95">
        <v>1</v>
      </c>
      <c r="B1720" s="53">
        <v>11</v>
      </c>
      <c r="C1720" s="89">
        <v>105</v>
      </c>
      <c r="D1720" s="53">
        <v>2023</v>
      </c>
      <c r="E1720" s="53">
        <v>5</v>
      </c>
      <c r="F1720" s="53">
        <v>5</v>
      </c>
      <c r="G1720" s="89">
        <v>29135</v>
      </c>
      <c r="H1720" s="55" t="s">
        <v>220</v>
      </c>
      <c r="I1720" s="63" t="s">
        <v>129</v>
      </c>
      <c r="L1720" s="37"/>
    </row>
    <row r="1721" spans="1:12" x14ac:dyDescent="0.35">
      <c r="A1721" s="95">
        <v>1</v>
      </c>
      <c r="B1721" s="53">
        <v>11</v>
      </c>
      <c r="C1721" s="89">
        <v>105</v>
      </c>
      <c r="D1721" s="53">
        <v>2023</v>
      </c>
      <c r="E1721" s="53">
        <v>5</v>
      </c>
      <c r="F1721" s="53">
        <v>6</v>
      </c>
      <c r="G1721" s="89">
        <v>18272</v>
      </c>
      <c r="H1721" s="55" t="s">
        <v>220</v>
      </c>
      <c r="I1721" s="63" t="s">
        <v>129</v>
      </c>
      <c r="L1721" s="37"/>
    </row>
    <row r="1722" spans="1:12" x14ac:dyDescent="0.35">
      <c r="A1722" s="95">
        <v>1</v>
      </c>
      <c r="B1722" s="53">
        <v>11</v>
      </c>
      <c r="C1722" s="89">
        <v>105</v>
      </c>
      <c r="D1722" s="53">
        <v>2023</v>
      </c>
      <c r="E1722" s="53">
        <v>5</v>
      </c>
      <c r="F1722" s="53">
        <v>7</v>
      </c>
      <c r="G1722" s="89">
        <v>58711</v>
      </c>
      <c r="H1722" s="55" t="s">
        <v>220</v>
      </c>
      <c r="I1722" s="63" t="s">
        <v>129</v>
      </c>
      <c r="L1722" s="37"/>
    </row>
    <row r="1723" spans="1:12" x14ac:dyDescent="0.35">
      <c r="A1723" s="95">
        <v>1</v>
      </c>
      <c r="B1723" s="53">
        <v>11</v>
      </c>
      <c r="C1723" s="89">
        <v>105</v>
      </c>
      <c r="D1723" s="53">
        <v>2023</v>
      </c>
      <c r="E1723" s="53">
        <v>5</v>
      </c>
      <c r="F1723" s="53">
        <v>8</v>
      </c>
      <c r="G1723" s="89">
        <v>71323</v>
      </c>
      <c r="H1723" s="55" t="s">
        <v>220</v>
      </c>
      <c r="I1723" s="63" t="s">
        <v>129</v>
      </c>
      <c r="L1723" s="37"/>
    </row>
    <row r="1724" spans="1:12" x14ac:dyDescent="0.35">
      <c r="A1724" s="95">
        <v>1</v>
      </c>
      <c r="B1724" s="53">
        <v>11</v>
      </c>
      <c r="C1724" s="89">
        <v>105</v>
      </c>
      <c r="D1724" s="53">
        <v>2023</v>
      </c>
      <c r="E1724" s="53">
        <v>5</v>
      </c>
      <c r="F1724" s="53">
        <v>9</v>
      </c>
      <c r="G1724" s="89">
        <v>8746</v>
      </c>
      <c r="H1724" s="55" t="s">
        <v>220</v>
      </c>
      <c r="I1724" s="63" t="s">
        <v>129</v>
      </c>
      <c r="L1724" s="37"/>
    </row>
    <row r="1725" spans="1:12" x14ac:dyDescent="0.35">
      <c r="A1725" s="95">
        <v>1</v>
      </c>
      <c r="B1725" s="53">
        <v>11</v>
      </c>
      <c r="C1725" s="89">
        <v>105</v>
      </c>
      <c r="D1725" s="53">
        <v>2023</v>
      </c>
      <c r="E1725" s="53">
        <v>5</v>
      </c>
      <c r="F1725" s="53">
        <v>10</v>
      </c>
      <c r="G1725" s="89">
        <v>81938</v>
      </c>
      <c r="H1725" s="55" t="s">
        <v>220</v>
      </c>
      <c r="I1725" s="63" t="s">
        <v>129</v>
      </c>
      <c r="L1725" s="37"/>
    </row>
    <row r="1726" spans="1:12" x14ac:dyDescent="0.35">
      <c r="A1726" s="95">
        <v>1</v>
      </c>
      <c r="B1726" s="53">
        <v>11</v>
      </c>
      <c r="C1726" s="89">
        <v>105</v>
      </c>
      <c r="D1726" s="53">
        <v>2023</v>
      </c>
      <c r="E1726" s="53">
        <v>5</v>
      </c>
      <c r="F1726" s="53">
        <v>11</v>
      </c>
      <c r="G1726" s="89">
        <v>68783</v>
      </c>
      <c r="H1726" s="55" t="s">
        <v>220</v>
      </c>
      <c r="I1726" s="63" t="s">
        <v>129</v>
      </c>
      <c r="L1726" s="37"/>
    </row>
    <row r="1727" spans="1:12" x14ac:dyDescent="0.35">
      <c r="A1727" s="95">
        <v>1</v>
      </c>
      <c r="B1727" s="53">
        <v>11</v>
      </c>
      <c r="C1727" s="89">
        <v>105</v>
      </c>
      <c r="D1727" s="53">
        <v>2023</v>
      </c>
      <c r="E1727" s="53">
        <v>5</v>
      </c>
      <c r="F1727" s="53">
        <v>12</v>
      </c>
      <c r="G1727" s="89">
        <v>1709</v>
      </c>
      <c r="H1727" s="55" t="s">
        <v>220</v>
      </c>
      <c r="I1727" s="63" t="s">
        <v>129</v>
      </c>
      <c r="L1727" s="37"/>
    </row>
    <row r="1728" spans="1:12" x14ac:dyDescent="0.35">
      <c r="A1728" s="95">
        <v>1</v>
      </c>
      <c r="B1728" s="53">
        <v>11</v>
      </c>
      <c r="C1728" s="89">
        <v>105</v>
      </c>
      <c r="D1728" s="53">
        <v>2023</v>
      </c>
      <c r="E1728" s="53">
        <v>5</v>
      </c>
      <c r="F1728" s="53">
        <v>13</v>
      </c>
      <c r="G1728" s="89">
        <v>552</v>
      </c>
      <c r="H1728" s="55" t="s">
        <v>220</v>
      </c>
      <c r="I1728" s="63" t="s">
        <v>129</v>
      </c>
      <c r="L1728" s="37"/>
    </row>
    <row r="1729" spans="1:34" x14ac:dyDescent="0.35">
      <c r="A1729" s="95">
        <v>1</v>
      </c>
      <c r="B1729" s="53">
        <v>11</v>
      </c>
      <c r="C1729" s="89">
        <v>105</v>
      </c>
      <c r="D1729" s="53">
        <v>2023</v>
      </c>
      <c r="E1729" s="53">
        <v>5</v>
      </c>
      <c r="F1729" s="53">
        <v>14</v>
      </c>
      <c r="G1729" s="89">
        <v>3127</v>
      </c>
      <c r="H1729" s="55" t="s">
        <v>220</v>
      </c>
      <c r="I1729" s="63" t="s">
        <v>129</v>
      </c>
      <c r="L1729" s="37"/>
    </row>
    <row r="1730" spans="1:34" x14ac:dyDescent="0.35">
      <c r="A1730" s="95">
        <v>1</v>
      </c>
      <c r="B1730" s="53">
        <v>11</v>
      </c>
      <c r="C1730" s="89">
        <v>105</v>
      </c>
      <c r="D1730" s="53">
        <v>2023</v>
      </c>
      <c r="E1730" s="53">
        <v>5</v>
      </c>
      <c r="F1730" s="53">
        <v>15</v>
      </c>
      <c r="G1730" s="89">
        <v>5035</v>
      </c>
      <c r="H1730" s="55" t="s">
        <v>220</v>
      </c>
      <c r="I1730" s="63" t="s">
        <v>129</v>
      </c>
      <c r="L1730" s="37"/>
    </row>
    <row r="1731" spans="1:34" x14ac:dyDescent="0.35">
      <c r="A1731" s="95">
        <v>1</v>
      </c>
      <c r="B1731" s="53">
        <v>11</v>
      </c>
      <c r="C1731" s="89">
        <v>105</v>
      </c>
      <c r="D1731" s="53">
        <v>2023</v>
      </c>
      <c r="E1731" s="53">
        <v>5</v>
      </c>
      <c r="F1731" s="53">
        <v>16</v>
      </c>
      <c r="G1731" s="89">
        <v>3597</v>
      </c>
      <c r="H1731" s="55" t="s">
        <v>220</v>
      </c>
      <c r="I1731" s="63" t="s">
        <v>129</v>
      </c>
      <c r="L1731" s="37"/>
    </row>
    <row r="1732" spans="1:34" x14ac:dyDescent="0.35">
      <c r="A1732" s="95">
        <v>1</v>
      </c>
      <c r="B1732" s="53">
        <v>11</v>
      </c>
      <c r="C1732" s="89">
        <v>105</v>
      </c>
      <c r="D1732" s="53">
        <v>2023</v>
      </c>
      <c r="E1732" s="53">
        <v>5</v>
      </c>
      <c r="F1732" s="53">
        <v>17</v>
      </c>
      <c r="G1732" s="89">
        <v>672</v>
      </c>
      <c r="H1732" s="55" t="s">
        <v>220</v>
      </c>
      <c r="I1732" s="63" t="s">
        <v>129</v>
      </c>
      <c r="L1732" s="37"/>
    </row>
    <row r="1733" spans="1:34" x14ac:dyDescent="0.35">
      <c r="A1733" s="95">
        <v>1</v>
      </c>
      <c r="B1733" s="53">
        <v>11</v>
      </c>
      <c r="C1733" s="89">
        <v>105</v>
      </c>
      <c r="D1733" s="53">
        <v>2023</v>
      </c>
      <c r="E1733" s="53">
        <v>5</v>
      </c>
      <c r="F1733" s="53">
        <v>18</v>
      </c>
      <c r="G1733" s="89">
        <v>33846</v>
      </c>
      <c r="H1733" s="55" t="s">
        <v>220</v>
      </c>
      <c r="I1733" s="63" t="s">
        <v>129</v>
      </c>
      <c r="L1733" s="37"/>
    </row>
    <row r="1734" spans="1:34" ht="12" thickBot="1" x14ac:dyDescent="0.4">
      <c r="A1734" s="113">
        <v>1</v>
      </c>
      <c r="B1734" s="114">
        <v>11</v>
      </c>
      <c r="C1734" s="115">
        <v>105</v>
      </c>
      <c r="D1734" s="53">
        <v>2023</v>
      </c>
      <c r="E1734" s="114">
        <v>5</v>
      </c>
      <c r="F1734" s="114">
        <v>19</v>
      </c>
      <c r="G1734" s="115">
        <v>49620</v>
      </c>
      <c r="H1734" s="116" t="s">
        <v>220</v>
      </c>
      <c r="I1734" s="64" t="s">
        <v>129</v>
      </c>
      <c r="L1734" s="37"/>
    </row>
    <row r="1735" spans="1:34" ht="14.25" x14ac:dyDescent="0.45">
      <c r="A1735" s="95">
        <v>4</v>
      </c>
      <c r="B1735" s="53">
        <v>15</v>
      </c>
      <c r="C1735" s="89">
        <v>106</v>
      </c>
      <c r="D1735" s="53">
        <v>2021</v>
      </c>
      <c r="E1735" s="53">
        <v>6</v>
      </c>
      <c r="F1735" s="53">
        <v>1</v>
      </c>
      <c r="G1735" s="89">
        <v>25.179753293960701</v>
      </c>
      <c r="H1735" s="53"/>
      <c r="I1735" s="63" t="s">
        <v>119</v>
      </c>
      <c r="J1735"/>
      <c r="K1735"/>
      <c r="L1735"/>
      <c r="M1735"/>
      <c r="N1735"/>
      <c r="O1735"/>
      <c r="P1735"/>
      <c r="Q1735"/>
      <c r="R1735"/>
      <c r="S1735"/>
      <c r="T1735"/>
      <c r="U1735"/>
      <c r="V1735"/>
      <c r="W1735"/>
      <c r="X1735"/>
      <c r="Y1735"/>
      <c r="Z1735"/>
      <c r="AA1735"/>
      <c r="AB1735"/>
      <c r="AC1735"/>
      <c r="AD1735"/>
      <c r="AE1735"/>
      <c r="AF1735"/>
      <c r="AG1735"/>
      <c r="AH1735"/>
    </row>
    <row r="1736" spans="1:34" ht="14.25" x14ac:dyDescent="0.45">
      <c r="A1736" s="95">
        <v>4</v>
      </c>
      <c r="B1736" s="53">
        <v>15</v>
      </c>
      <c r="C1736" s="89">
        <v>106</v>
      </c>
      <c r="D1736" s="53">
        <v>2021</v>
      </c>
      <c r="E1736" s="53">
        <v>6</v>
      </c>
      <c r="F1736" s="53">
        <v>2</v>
      </c>
      <c r="G1736" s="89">
        <v>23.6746424470766</v>
      </c>
      <c r="H1736" s="53"/>
      <c r="I1736" s="63" t="s">
        <v>119</v>
      </c>
      <c r="J1736"/>
      <c r="K1736"/>
      <c r="L1736"/>
      <c r="M1736"/>
      <c r="N1736"/>
      <c r="O1736"/>
      <c r="P1736"/>
      <c r="Q1736"/>
      <c r="R1736"/>
      <c r="S1736"/>
      <c r="T1736"/>
      <c r="U1736"/>
      <c r="V1736"/>
      <c r="W1736"/>
      <c r="X1736"/>
      <c r="Y1736"/>
      <c r="Z1736"/>
      <c r="AA1736"/>
      <c r="AB1736"/>
      <c r="AC1736"/>
      <c r="AD1736"/>
      <c r="AE1736"/>
      <c r="AF1736"/>
      <c r="AG1736"/>
      <c r="AH1736"/>
    </row>
    <row r="1737" spans="1:34" ht="14.25" x14ac:dyDescent="0.45">
      <c r="A1737" s="95">
        <v>4</v>
      </c>
      <c r="B1737" s="53">
        <v>15</v>
      </c>
      <c r="C1737" s="89">
        <v>106</v>
      </c>
      <c r="D1737" s="53">
        <v>2021</v>
      </c>
      <c r="E1737" s="53">
        <v>6</v>
      </c>
      <c r="F1737" s="53">
        <v>3</v>
      </c>
      <c r="G1737" s="89">
        <v>22.0385255615763</v>
      </c>
      <c r="H1737" s="53"/>
      <c r="I1737" s="63" t="s">
        <v>119</v>
      </c>
      <c r="J1737"/>
      <c r="K1737"/>
      <c r="L1737"/>
      <c r="M1737"/>
      <c r="N1737"/>
      <c r="O1737"/>
      <c r="P1737"/>
      <c r="Q1737"/>
      <c r="R1737"/>
      <c r="S1737"/>
      <c r="T1737"/>
      <c r="U1737"/>
      <c r="V1737"/>
      <c r="W1737"/>
      <c r="X1737"/>
      <c r="Y1737"/>
      <c r="Z1737"/>
      <c r="AA1737"/>
      <c r="AB1737"/>
      <c r="AC1737"/>
      <c r="AD1737"/>
      <c r="AE1737"/>
      <c r="AF1737"/>
      <c r="AG1737"/>
      <c r="AH1737"/>
    </row>
    <row r="1738" spans="1:34" ht="14.25" x14ac:dyDescent="0.45">
      <c r="A1738" s="95">
        <v>4</v>
      </c>
      <c r="B1738" s="53">
        <v>15</v>
      </c>
      <c r="C1738" s="89">
        <v>106</v>
      </c>
      <c r="D1738" s="53">
        <v>2021</v>
      </c>
      <c r="E1738" s="53">
        <v>6</v>
      </c>
      <c r="F1738" s="53">
        <v>4</v>
      </c>
      <c r="G1738" s="89">
        <v>31.048830811395401</v>
      </c>
      <c r="H1738" s="53"/>
      <c r="I1738" s="63" t="s">
        <v>119</v>
      </c>
      <c r="J1738"/>
      <c r="K1738"/>
      <c r="L1738"/>
      <c r="M1738"/>
      <c r="N1738"/>
      <c r="O1738"/>
      <c r="P1738"/>
      <c r="Q1738"/>
      <c r="R1738"/>
      <c r="S1738"/>
      <c r="T1738"/>
      <c r="U1738"/>
      <c r="V1738"/>
      <c r="W1738"/>
      <c r="X1738"/>
      <c r="Y1738"/>
      <c r="Z1738"/>
      <c r="AA1738"/>
      <c r="AB1738"/>
      <c r="AC1738"/>
      <c r="AD1738"/>
      <c r="AE1738"/>
      <c r="AF1738"/>
      <c r="AG1738"/>
      <c r="AH1738"/>
    </row>
    <row r="1739" spans="1:34" ht="14.25" x14ac:dyDescent="0.45">
      <c r="A1739" s="95">
        <v>4</v>
      </c>
      <c r="B1739" s="53">
        <v>15</v>
      </c>
      <c r="C1739" s="89">
        <v>106</v>
      </c>
      <c r="D1739" s="53">
        <v>2021</v>
      </c>
      <c r="E1739" s="53">
        <v>6</v>
      </c>
      <c r="F1739" s="53">
        <v>5</v>
      </c>
      <c r="G1739" s="89">
        <v>33.495954971094697</v>
      </c>
      <c r="H1739" s="53"/>
      <c r="I1739" s="63" t="s">
        <v>119</v>
      </c>
      <c r="J1739"/>
      <c r="K1739"/>
      <c r="L1739"/>
      <c r="M1739"/>
      <c r="N1739"/>
      <c r="O1739"/>
      <c r="P1739"/>
      <c r="Q1739"/>
      <c r="R1739"/>
      <c r="S1739"/>
      <c r="T1739"/>
      <c r="U1739"/>
      <c r="V1739"/>
      <c r="W1739"/>
      <c r="X1739"/>
      <c r="Y1739"/>
      <c r="Z1739"/>
      <c r="AA1739"/>
      <c r="AB1739"/>
      <c r="AC1739"/>
      <c r="AD1739"/>
      <c r="AE1739"/>
      <c r="AF1739"/>
      <c r="AG1739"/>
      <c r="AH1739"/>
    </row>
    <row r="1740" spans="1:34" ht="14.25" x14ac:dyDescent="0.45">
      <c r="A1740" s="95">
        <v>4</v>
      </c>
      <c r="B1740" s="53">
        <v>15</v>
      </c>
      <c r="C1740" s="89">
        <v>106</v>
      </c>
      <c r="D1740" s="53">
        <v>2021</v>
      </c>
      <c r="E1740" s="53">
        <v>6</v>
      </c>
      <c r="F1740" s="53">
        <v>6</v>
      </c>
      <c r="G1740" s="89">
        <v>25.046135396087401</v>
      </c>
      <c r="H1740" s="53"/>
      <c r="I1740" s="63" t="s">
        <v>119</v>
      </c>
      <c r="J1740"/>
      <c r="K1740"/>
      <c r="L1740"/>
      <c r="M1740"/>
      <c r="N1740"/>
      <c r="O1740"/>
      <c r="P1740"/>
      <c r="Q1740"/>
      <c r="R1740"/>
      <c r="S1740"/>
      <c r="T1740"/>
      <c r="U1740"/>
      <c r="V1740"/>
      <c r="W1740"/>
      <c r="X1740"/>
      <c r="Y1740"/>
      <c r="Z1740"/>
      <c r="AA1740"/>
      <c r="AB1740"/>
      <c r="AC1740"/>
      <c r="AD1740"/>
      <c r="AE1740"/>
      <c r="AF1740"/>
      <c r="AG1740"/>
      <c r="AH1740"/>
    </row>
    <row r="1741" spans="1:34" ht="14.25" x14ac:dyDescent="0.45">
      <c r="A1741" s="95">
        <v>4</v>
      </c>
      <c r="B1741" s="53">
        <v>15</v>
      </c>
      <c r="C1741" s="89">
        <v>106</v>
      </c>
      <c r="D1741" s="53">
        <v>2021</v>
      </c>
      <c r="E1741" s="53">
        <v>6</v>
      </c>
      <c r="F1741" s="53">
        <v>7</v>
      </c>
      <c r="G1741" s="89">
        <v>35.4008745627455</v>
      </c>
      <c r="H1741" s="53"/>
      <c r="I1741" s="63" t="s">
        <v>119</v>
      </c>
      <c r="J1741"/>
      <c r="K1741"/>
      <c r="L1741"/>
      <c r="M1741"/>
      <c r="N1741"/>
      <c r="O1741"/>
      <c r="P1741"/>
      <c r="Q1741"/>
      <c r="R1741"/>
      <c r="S1741"/>
      <c r="T1741"/>
      <c r="U1741"/>
      <c r="V1741"/>
      <c r="W1741"/>
      <c r="X1741"/>
      <c r="Y1741"/>
      <c r="Z1741"/>
      <c r="AA1741"/>
      <c r="AB1741"/>
      <c r="AC1741"/>
      <c r="AD1741"/>
      <c r="AE1741"/>
      <c r="AF1741"/>
      <c r="AG1741"/>
      <c r="AH1741"/>
    </row>
    <row r="1742" spans="1:34" ht="14.25" x14ac:dyDescent="0.45">
      <c r="A1742" s="95">
        <v>4</v>
      </c>
      <c r="B1742" s="53">
        <v>15</v>
      </c>
      <c r="C1742" s="89">
        <v>106</v>
      </c>
      <c r="D1742" s="53">
        <v>2021</v>
      </c>
      <c r="E1742" s="53">
        <v>6</v>
      </c>
      <c r="F1742" s="53">
        <v>8</v>
      </c>
      <c r="G1742" s="89">
        <v>29.407525406904998</v>
      </c>
      <c r="H1742" s="53"/>
      <c r="I1742" s="63" t="s">
        <v>119</v>
      </c>
      <c r="J1742"/>
      <c r="K1742"/>
      <c r="L1742"/>
      <c r="M1742"/>
      <c r="N1742"/>
      <c r="O1742"/>
      <c r="P1742"/>
      <c r="Q1742"/>
      <c r="R1742"/>
      <c r="S1742"/>
      <c r="T1742"/>
      <c r="U1742"/>
      <c r="V1742"/>
      <c r="W1742"/>
      <c r="X1742"/>
      <c r="Y1742"/>
      <c r="Z1742"/>
      <c r="AA1742"/>
      <c r="AB1742"/>
      <c r="AC1742"/>
      <c r="AD1742"/>
      <c r="AE1742"/>
      <c r="AF1742"/>
      <c r="AG1742"/>
      <c r="AH1742"/>
    </row>
    <row r="1743" spans="1:34" ht="14.25" x14ac:dyDescent="0.45">
      <c r="A1743" s="95">
        <v>4</v>
      </c>
      <c r="B1743" s="53">
        <v>15</v>
      </c>
      <c r="C1743" s="89">
        <v>106</v>
      </c>
      <c r="D1743" s="53">
        <v>2021</v>
      </c>
      <c r="E1743" s="53">
        <v>6</v>
      </c>
      <c r="F1743" s="53">
        <v>9</v>
      </c>
      <c r="G1743" s="89">
        <v>26.3431225704655</v>
      </c>
      <c r="H1743" s="53"/>
      <c r="I1743" s="63" t="s">
        <v>119</v>
      </c>
      <c r="J1743"/>
      <c r="K1743"/>
      <c r="L1743"/>
      <c r="M1743"/>
      <c r="N1743"/>
      <c r="O1743"/>
      <c r="P1743"/>
      <c r="Q1743"/>
      <c r="R1743"/>
      <c r="S1743"/>
      <c r="T1743"/>
      <c r="U1743"/>
      <c r="V1743"/>
      <c r="W1743"/>
      <c r="X1743"/>
      <c r="Y1743"/>
      <c r="Z1743"/>
      <c r="AA1743"/>
      <c r="AB1743"/>
      <c r="AC1743"/>
      <c r="AD1743"/>
      <c r="AE1743"/>
      <c r="AF1743"/>
      <c r="AG1743"/>
      <c r="AH1743"/>
    </row>
    <row r="1744" spans="1:34" ht="14.25" x14ac:dyDescent="0.45">
      <c r="A1744" s="95">
        <v>4</v>
      </c>
      <c r="B1744" s="53">
        <v>15</v>
      </c>
      <c r="C1744" s="89">
        <v>106</v>
      </c>
      <c r="D1744" s="53">
        <v>2021</v>
      </c>
      <c r="E1744" s="53">
        <v>6</v>
      </c>
      <c r="F1744" s="53">
        <v>10</v>
      </c>
      <c r="G1744" s="89">
        <v>27.014696421401101</v>
      </c>
      <c r="H1744" s="53"/>
      <c r="I1744" s="63" t="s">
        <v>119</v>
      </c>
      <c r="J1744"/>
      <c r="K1744"/>
      <c r="L1744"/>
      <c r="M1744"/>
      <c r="N1744"/>
      <c r="O1744"/>
      <c r="P1744"/>
      <c r="Q1744"/>
      <c r="R1744"/>
      <c r="S1744"/>
      <c r="T1744"/>
      <c r="U1744"/>
      <c r="V1744"/>
      <c r="W1744"/>
      <c r="X1744"/>
      <c r="Y1744"/>
      <c r="Z1744"/>
      <c r="AA1744"/>
      <c r="AB1744"/>
      <c r="AC1744"/>
      <c r="AD1744"/>
      <c r="AE1744"/>
      <c r="AF1744"/>
      <c r="AG1744"/>
      <c r="AH1744"/>
    </row>
    <row r="1745" spans="1:34" ht="14.25" x14ac:dyDescent="0.45">
      <c r="A1745" s="95">
        <v>4</v>
      </c>
      <c r="B1745" s="53">
        <v>15</v>
      </c>
      <c r="C1745" s="89">
        <v>106</v>
      </c>
      <c r="D1745" s="53">
        <v>2021</v>
      </c>
      <c r="E1745" s="53">
        <v>6</v>
      </c>
      <c r="F1745" s="53">
        <v>11</v>
      </c>
      <c r="G1745" s="89">
        <v>27.615725456585299</v>
      </c>
      <c r="H1745" s="53"/>
      <c r="I1745" s="63" t="s">
        <v>119</v>
      </c>
      <c r="J1745"/>
      <c r="K1745"/>
      <c r="L1745"/>
      <c r="M1745"/>
      <c r="N1745"/>
      <c r="O1745"/>
      <c r="P1745"/>
      <c r="Q1745"/>
      <c r="R1745"/>
      <c r="S1745"/>
      <c r="T1745"/>
      <c r="U1745"/>
      <c r="V1745"/>
      <c r="W1745"/>
      <c r="X1745"/>
      <c r="Y1745"/>
      <c r="Z1745"/>
      <c r="AA1745"/>
      <c r="AB1745"/>
      <c r="AC1745"/>
      <c r="AD1745"/>
      <c r="AE1745"/>
      <c r="AF1745"/>
      <c r="AG1745"/>
      <c r="AH1745"/>
    </row>
    <row r="1746" spans="1:34" ht="14.25" x14ac:dyDescent="0.45">
      <c r="A1746" s="95">
        <v>4</v>
      </c>
      <c r="B1746" s="53">
        <v>15</v>
      </c>
      <c r="C1746" s="89">
        <v>106</v>
      </c>
      <c r="D1746" s="53">
        <v>2021</v>
      </c>
      <c r="E1746" s="53">
        <v>6</v>
      </c>
      <c r="F1746" s="53">
        <v>12</v>
      </c>
      <c r="G1746" s="89">
        <v>20.178299199189301</v>
      </c>
      <c r="H1746" s="53"/>
      <c r="I1746" s="63" t="s">
        <v>119</v>
      </c>
      <c r="J1746"/>
      <c r="K1746"/>
      <c r="L1746"/>
      <c r="M1746"/>
      <c r="N1746"/>
      <c r="O1746"/>
      <c r="P1746"/>
      <c r="Q1746"/>
      <c r="R1746"/>
      <c r="S1746"/>
      <c r="T1746"/>
      <c r="U1746"/>
      <c r="V1746"/>
      <c r="W1746"/>
      <c r="X1746"/>
      <c r="Y1746"/>
      <c r="Z1746"/>
      <c r="AA1746"/>
      <c r="AB1746"/>
      <c r="AC1746"/>
      <c r="AD1746"/>
      <c r="AE1746"/>
      <c r="AF1746"/>
      <c r="AG1746"/>
      <c r="AH1746"/>
    </row>
    <row r="1747" spans="1:34" ht="14.25" x14ac:dyDescent="0.45">
      <c r="A1747" s="95">
        <v>4</v>
      </c>
      <c r="B1747" s="53">
        <v>15</v>
      </c>
      <c r="C1747" s="89">
        <v>106</v>
      </c>
      <c r="D1747" s="53">
        <v>2021</v>
      </c>
      <c r="E1747" s="53">
        <v>6</v>
      </c>
      <c r="F1747" s="53">
        <v>13</v>
      </c>
      <c r="G1747" s="89">
        <v>17.595254061188101</v>
      </c>
      <c r="H1747" s="53"/>
      <c r="I1747" s="63" t="s">
        <v>119</v>
      </c>
      <c r="J1747"/>
      <c r="K1747"/>
      <c r="L1747"/>
      <c r="M1747"/>
      <c r="N1747"/>
      <c r="O1747"/>
      <c r="P1747"/>
      <c r="Q1747"/>
      <c r="R1747"/>
      <c r="S1747"/>
      <c r="T1747"/>
      <c r="U1747"/>
      <c r="V1747"/>
      <c r="W1747"/>
      <c r="X1747"/>
      <c r="Y1747"/>
      <c r="Z1747"/>
      <c r="AA1747"/>
      <c r="AB1747"/>
      <c r="AC1747"/>
      <c r="AD1747"/>
      <c r="AE1747"/>
      <c r="AF1747"/>
      <c r="AG1747"/>
      <c r="AH1747"/>
    </row>
    <row r="1748" spans="1:34" ht="12.4" customHeight="1" x14ac:dyDescent="0.45">
      <c r="A1748" s="95">
        <v>4</v>
      </c>
      <c r="B1748" s="53">
        <v>15</v>
      </c>
      <c r="C1748" s="89">
        <v>106</v>
      </c>
      <c r="D1748" s="53">
        <v>2021</v>
      </c>
      <c r="E1748" s="53">
        <v>6</v>
      </c>
      <c r="F1748" s="53">
        <v>14</v>
      </c>
      <c r="G1748" s="89">
        <v>25.146677634431899</v>
      </c>
      <c r="H1748" s="53"/>
      <c r="I1748" s="63" t="s">
        <v>119</v>
      </c>
      <c r="J1748"/>
      <c r="K1748"/>
      <c r="L1748"/>
      <c r="M1748"/>
      <c r="N1748"/>
      <c r="O1748"/>
      <c r="P1748"/>
      <c r="Q1748"/>
      <c r="R1748"/>
      <c r="S1748"/>
      <c r="T1748"/>
      <c r="U1748"/>
      <c r="V1748"/>
      <c r="W1748"/>
      <c r="X1748"/>
      <c r="Y1748"/>
      <c r="Z1748"/>
      <c r="AA1748"/>
      <c r="AB1748"/>
      <c r="AC1748"/>
      <c r="AD1748"/>
      <c r="AE1748"/>
      <c r="AF1748"/>
      <c r="AG1748"/>
      <c r="AH1748"/>
    </row>
    <row r="1749" spans="1:34" ht="12" customHeight="1" x14ac:dyDescent="0.45">
      <c r="A1749" s="95">
        <v>4</v>
      </c>
      <c r="B1749" s="53">
        <v>15</v>
      </c>
      <c r="C1749" s="89">
        <v>106</v>
      </c>
      <c r="D1749" s="53">
        <v>2021</v>
      </c>
      <c r="E1749" s="53">
        <v>6</v>
      </c>
      <c r="F1749" s="53">
        <v>15</v>
      </c>
      <c r="G1749" s="89">
        <v>18.5423465147041</v>
      </c>
      <c r="H1749" s="53"/>
      <c r="I1749" s="63" t="s">
        <v>119</v>
      </c>
      <c r="J1749"/>
      <c r="K1749"/>
      <c r="L1749"/>
      <c r="M1749"/>
      <c r="N1749"/>
      <c r="O1749"/>
      <c r="P1749"/>
      <c r="Q1749"/>
      <c r="R1749"/>
      <c r="S1749"/>
      <c r="T1749"/>
      <c r="U1749"/>
      <c r="V1749"/>
      <c r="W1749"/>
      <c r="X1749"/>
      <c r="Y1749"/>
      <c r="Z1749"/>
      <c r="AA1749"/>
      <c r="AB1749"/>
      <c r="AC1749"/>
      <c r="AD1749"/>
      <c r="AE1749"/>
      <c r="AF1749"/>
      <c r="AG1749"/>
      <c r="AH1749"/>
    </row>
    <row r="1750" spans="1:34" ht="11.65" customHeight="1" x14ac:dyDescent="0.45">
      <c r="A1750" s="95">
        <v>4</v>
      </c>
      <c r="B1750" s="53">
        <v>15</v>
      </c>
      <c r="C1750" s="89">
        <v>106</v>
      </c>
      <c r="D1750" s="53">
        <v>2021</v>
      </c>
      <c r="E1750" s="53">
        <v>6</v>
      </c>
      <c r="F1750" s="53">
        <v>16</v>
      </c>
      <c r="G1750" s="89">
        <v>22.903168592741899</v>
      </c>
      <c r="H1750" s="53"/>
      <c r="I1750" s="63" t="s">
        <v>119</v>
      </c>
      <c r="J1750"/>
      <c r="K1750"/>
      <c r="L1750"/>
      <c r="M1750"/>
      <c r="N1750"/>
      <c r="O1750"/>
      <c r="P1750"/>
      <c r="Q1750"/>
      <c r="R1750"/>
      <c r="S1750"/>
      <c r="T1750"/>
      <c r="U1750"/>
      <c r="V1750"/>
      <c r="W1750"/>
      <c r="X1750"/>
      <c r="Y1750"/>
      <c r="Z1750"/>
      <c r="AA1750"/>
      <c r="AB1750"/>
      <c r="AC1750"/>
      <c r="AD1750"/>
      <c r="AE1750"/>
      <c r="AF1750"/>
      <c r="AG1750"/>
      <c r="AH1750"/>
    </row>
    <row r="1751" spans="1:34" ht="11.65" customHeight="1" x14ac:dyDescent="0.45">
      <c r="A1751" s="95">
        <v>4</v>
      </c>
      <c r="B1751" s="53">
        <v>15</v>
      </c>
      <c r="C1751" s="89">
        <v>106</v>
      </c>
      <c r="D1751" s="53">
        <v>2021</v>
      </c>
      <c r="E1751" s="53">
        <v>6</v>
      </c>
      <c r="F1751" s="53">
        <v>17</v>
      </c>
      <c r="G1751" s="89">
        <v>22.378146008761</v>
      </c>
      <c r="H1751" s="53"/>
      <c r="I1751" s="63" t="s">
        <v>119</v>
      </c>
      <c r="J1751"/>
      <c r="K1751"/>
      <c r="L1751"/>
      <c r="M1751"/>
      <c r="N1751"/>
      <c r="O1751"/>
      <c r="P1751"/>
      <c r="Q1751"/>
      <c r="R1751"/>
      <c r="S1751"/>
      <c r="T1751"/>
      <c r="U1751"/>
      <c r="V1751"/>
      <c r="W1751"/>
      <c r="X1751"/>
      <c r="Y1751"/>
      <c r="Z1751"/>
      <c r="AA1751"/>
      <c r="AB1751"/>
      <c r="AC1751"/>
      <c r="AD1751"/>
      <c r="AE1751"/>
      <c r="AF1751"/>
      <c r="AG1751"/>
      <c r="AH1751"/>
    </row>
    <row r="1752" spans="1:34" ht="11.65" customHeight="1" x14ac:dyDescent="0.45">
      <c r="A1752" s="95">
        <v>4</v>
      </c>
      <c r="B1752" s="53">
        <v>15</v>
      </c>
      <c r="C1752" s="89">
        <v>106</v>
      </c>
      <c r="D1752" s="53">
        <v>2021</v>
      </c>
      <c r="E1752" s="53">
        <v>6</v>
      </c>
      <c r="F1752" s="53">
        <v>18</v>
      </c>
      <c r="G1752" s="89">
        <v>26.527569478512198</v>
      </c>
      <c r="H1752" s="53"/>
      <c r="I1752" s="63" t="s">
        <v>119</v>
      </c>
      <c r="J1752"/>
      <c r="K1752"/>
      <c r="L1752"/>
      <c r="M1752"/>
      <c r="N1752"/>
      <c r="O1752"/>
      <c r="P1752"/>
      <c r="Q1752"/>
      <c r="R1752"/>
      <c r="S1752"/>
      <c r="T1752"/>
      <c r="U1752"/>
      <c r="V1752"/>
      <c r="W1752"/>
      <c r="X1752"/>
      <c r="Y1752"/>
      <c r="Z1752"/>
      <c r="AA1752"/>
      <c r="AB1752"/>
      <c r="AC1752"/>
      <c r="AD1752"/>
      <c r="AE1752"/>
      <c r="AF1752"/>
      <c r="AG1752"/>
      <c r="AH1752"/>
    </row>
    <row r="1753" spans="1:34" ht="11.65" customHeight="1" x14ac:dyDescent="0.45">
      <c r="A1753" s="95">
        <v>4</v>
      </c>
      <c r="B1753" s="53">
        <v>15</v>
      </c>
      <c r="C1753" s="89">
        <v>106</v>
      </c>
      <c r="D1753" s="53">
        <v>2021</v>
      </c>
      <c r="E1753" s="53">
        <v>6</v>
      </c>
      <c r="F1753" s="53">
        <v>19</v>
      </c>
      <c r="G1753" s="89">
        <v>31.860262120563402</v>
      </c>
      <c r="H1753" s="53"/>
      <c r="I1753" s="63" t="s">
        <v>119</v>
      </c>
      <c r="J1753"/>
      <c r="K1753"/>
      <c r="L1753"/>
      <c r="M1753"/>
      <c r="N1753"/>
      <c r="O1753"/>
      <c r="P1753"/>
      <c r="Q1753"/>
      <c r="R1753"/>
      <c r="S1753"/>
      <c r="T1753"/>
      <c r="U1753"/>
      <c r="V1753"/>
      <c r="W1753"/>
      <c r="X1753"/>
      <c r="Y1753"/>
      <c r="Z1753"/>
      <c r="AA1753"/>
      <c r="AB1753"/>
      <c r="AC1753"/>
      <c r="AD1753"/>
      <c r="AE1753"/>
      <c r="AF1753"/>
      <c r="AG1753"/>
      <c r="AH1753"/>
    </row>
    <row r="1754" spans="1:34" ht="11.65" customHeight="1" x14ac:dyDescent="0.45">
      <c r="A1754" s="95">
        <v>4</v>
      </c>
      <c r="B1754" s="53">
        <v>15</v>
      </c>
      <c r="C1754" s="89">
        <v>107</v>
      </c>
      <c r="D1754" s="53">
        <v>2021</v>
      </c>
      <c r="E1754" s="53">
        <v>6</v>
      </c>
      <c r="F1754" s="53">
        <v>1</v>
      </c>
      <c r="G1754" s="89">
        <v>6.8600190547868696</v>
      </c>
      <c r="H1754" s="53"/>
      <c r="I1754" s="63" t="s">
        <v>119</v>
      </c>
      <c r="J1754"/>
      <c r="K1754"/>
      <c r="L1754"/>
      <c r="M1754"/>
      <c r="N1754"/>
      <c r="O1754"/>
      <c r="P1754"/>
      <c r="Q1754"/>
      <c r="R1754"/>
      <c r="S1754"/>
      <c r="T1754"/>
      <c r="U1754"/>
      <c r="V1754"/>
      <c r="W1754"/>
      <c r="X1754"/>
      <c r="Y1754"/>
      <c r="Z1754"/>
      <c r="AA1754"/>
      <c r="AB1754"/>
      <c r="AC1754"/>
      <c r="AD1754"/>
      <c r="AE1754"/>
      <c r="AF1754"/>
      <c r="AG1754"/>
      <c r="AH1754"/>
    </row>
    <row r="1755" spans="1:34" ht="11.65" customHeight="1" x14ac:dyDescent="0.45">
      <c r="A1755" s="95">
        <v>4</v>
      </c>
      <c r="B1755" s="53">
        <v>15</v>
      </c>
      <c r="C1755" s="89">
        <v>107</v>
      </c>
      <c r="D1755" s="53">
        <v>2021</v>
      </c>
      <c r="E1755" s="53">
        <v>6</v>
      </c>
      <c r="F1755" s="53">
        <v>2</v>
      </c>
      <c r="G1755" s="89">
        <v>9.4689099991761605</v>
      </c>
      <c r="H1755" s="53"/>
      <c r="I1755" s="63" t="s">
        <v>119</v>
      </c>
      <c r="J1755"/>
      <c r="K1755"/>
      <c r="L1755"/>
      <c r="M1755"/>
      <c r="N1755"/>
      <c r="O1755"/>
      <c r="P1755"/>
      <c r="Q1755"/>
      <c r="R1755"/>
      <c r="S1755"/>
      <c r="T1755"/>
      <c r="U1755"/>
      <c r="V1755"/>
      <c r="W1755"/>
      <c r="X1755"/>
      <c r="Y1755"/>
      <c r="Z1755"/>
      <c r="AA1755"/>
      <c r="AB1755"/>
      <c r="AC1755"/>
      <c r="AD1755"/>
      <c r="AE1755"/>
      <c r="AF1755"/>
      <c r="AG1755"/>
      <c r="AH1755"/>
    </row>
    <row r="1756" spans="1:34" ht="11.65" customHeight="1" x14ac:dyDescent="0.45">
      <c r="A1756" s="95">
        <v>4</v>
      </c>
      <c r="B1756" s="53">
        <v>15</v>
      </c>
      <c r="C1756" s="89">
        <v>107</v>
      </c>
      <c r="D1756" s="53">
        <v>2021</v>
      </c>
      <c r="E1756" s="53">
        <v>6</v>
      </c>
      <c r="F1756" s="53">
        <v>3</v>
      </c>
      <c r="G1756" s="89">
        <v>9.2333155119741903</v>
      </c>
      <c r="H1756" s="53"/>
      <c r="I1756" s="63" t="s">
        <v>119</v>
      </c>
      <c r="J1756"/>
      <c r="K1756"/>
      <c r="L1756"/>
      <c r="M1756"/>
      <c r="N1756"/>
      <c r="O1756"/>
      <c r="P1756"/>
      <c r="Q1756"/>
      <c r="R1756"/>
      <c r="S1756"/>
      <c r="T1756"/>
      <c r="U1756"/>
      <c r="V1756"/>
      <c r="W1756"/>
      <c r="X1756"/>
      <c r="Y1756"/>
      <c r="Z1756"/>
      <c r="AA1756"/>
      <c r="AB1756"/>
      <c r="AC1756"/>
      <c r="AD1756"/>
      <c r="AE1756"/>
      <c r="AF1756"/>
      <c r="AG1756"/>
      <c r="AH1756"/>
    </row>
    <row r="1757" spans="1:34" ht="11.65" customHeight="1" x14ac:dyDescent="0.45">
      <c r="A1757" s="95">
        <v>4</v>
      </c>
      <c r="B1757" s="53">
        <v>15</v>
      </c>
      <c r="C1757" s="89">
        <v>107</v>
      </c>
      <c r="D1757" s="53">
        <v>2021</v>
      </c>
      <c r="E1757" s="53">
        <v>6</v>
      </c>
      <c r="F1757" s="53">
        <v>4</v>
      </c>
      <c r="G1757" s="89">
        <v>12.0764273446526</v>
      </c>
      <c r="H1757" s="53"/>
      <c r="I1757" s="63" t="s">
        <v>119</v>
      </c>
      <c r="J1757"/>
      <c r="K1757"/>
      <c r="L1757"/>
      <c r="M1757"/>
      <c r="N1757"/>
      <c r="O1757"/>
      <c r="P1757"/>
      <c r="Q1757"/>
      <c r="R1757"/>
      <c r="S1757"/>
      <c r="T1757"/>
      <c r="U1757"/>
      <c r="V1757"/>
      <c r="W1757"/>
      <c r="X1757"/>
      <c r="Y1757"/>
      <c r="Z1757"/>
      <c r="AA1757"/>
      <c r="AB1757"/>
      <c r="AC1757"/>
      <c r="AD1757"/>
      <c r="AE1757"/>
      <c r="AF1757"/>
      <c r="AG1757"/>
      <c r="AH1757"/>
    </row>
    <row r="1758" spans="1:34" ht="11.65" customHeight="1" x14ac:dyDescent="0.45">
      <c r="A1758" s="95">
        <v>4</v>
      </c>
      <c r="B1758" s="53">
        <v>15</v>
      </c>
      <c r="C1758" s="89">
        <v>107</v>
      </c>
      <c r="D1758" s="53">
        <v>2021</v>
      </c>
      <c r="E1758" s="53">
        <v>6</v>
      </c>
      <c r="F1758" s="53">
        <v>5</v>
      </c>
      <c r="G1758" s="89">
        <v>10.513103488146999</v>
      </c>
      <c r="H1758" s="53"/>
      <c r="I1758" s="63" t="s">
        <v>119</v>
      </c>
      <c r="J1758"/>
      <c r="K1758"/>
      <c r="L1758"/>
      <c r="M1758"/>
      <c r="N1758"/>
      <c r="O1758"/>
      <c r="P1758"/>
      <c r="Q1758"/>
      <c r="R1758"/>
      <c r="S1758"/>
      <c r="T1758"/>
      <c r="U1758"/>
      <c r="V1758"/>
      <c r="W1758"/>
      <c r="X1758"/>
      <c r="Y1758"/>
      <c r="Z1758"/>
      <c r="AA1758"/>
      <c r="AB1758"/>
      <c r="AC1758"/>
      <c r="AD1758"/>
      <c r="AE1758"/>
      <c r="AF1758"/>
      <c r="AG1758"/>
      <c r="AH1758"/>
    </row>
    <row r="1759" spans="1:34" ht="11.65" customHeight="1" x14ac:dyDescent="0.45">
      <c r="A1759" s="95">
        <v>4</v>
      </c>
      <c r="B1759" s="53">
        <v>15</v>
      </c>
      <c r="C1759" s="89">
        <v>107</v>
      </c>
      <c r="D1759" s="53">
        <v>2021</v>
      </c>
      <c r="E1759" s="53">
        <v>6</v>
      </c>
      <c r="F1759" s="53">
        <v>6</v>
      </c>
      <c r="G1759" s="89">
        <v>12.450515942363999</v>
      </c>
      <c r="H1759" s="53"/>
      <c r="I1759" s="63" t="s">
        <v>119</v>
      </c>
      <c r="J1759"/>
      <c r="K1759"/>
      <c r="L1759"/>
      <c r="M1759"/>
      <c r="N1759"/>
      <c r="O1759"/>
      <c r="P1759"/>
      <c r="Q1759"/>
      <c r="R1759"/>
      <c r="S1759"/>
      <c r="T1759"/>
      <c r="U1759"/>
      <c r="V1759"/>
      <c r="W1759"/>
      <c r="X1759"/>
      <c r="Y1759"/>
      <c r="Z1759"/>
      <c r="AA1759"/>
      <c r="AB1759"/>
      <c r="AC1759"/>
      <c r="AD1759"/>
      <c r="AE1759"/>
      <c r="AF1759"/>
      <c r="AG1759"/>
      <c r="AH1759"/>
    </row>
    <row r="1760" spans="1:34" ht="11.65" customHeight="1" x14ac:dyDescent="0.45">
      <c r="A1760" s="95">
        <v>4</v>
      </c>
      <c r="B1760" s="53">
        <v>15</v>
      </c>
      <c r="C1760" s="89">
        <v>107</v>
      </c>
      <c r="D1760" s="53">
        <v>2021</v>
      </c>
      <c r="E1760" s="53">
        <v>6</v>
      </c>
      <c r="F1760" s="53">
        <v>7</v>
      </c>
      <c r="G1760" s="89">
        <v>8.6929461867386504</v>
      </c>
      <c r="H1760" s="53"/>
      <c r="I1760" s="63" t="s">
        <v>119</v>
      </c>
      <c r="J1760"/>
      <c r="K1760"/>
      <c r="L1760"/>
      <c r="M1760"/>
      <c r="N1760"/>
      <c r="O1760"/>
      <c r="P1760"/>
      <c r="Q1760"/>
      <c r="R1760"/>
      <c r="S1760"/>
      <c r="T1760"/>
      <c r="U1760"/>
      <c r="V1760"/>
      <c r="W1760"/>
      <c r="X1760"/>
      <c r="Y1760"/>
      <c r="Z1760"/>
      <c r="AA1760"/>
      <c r="AB1760"/>
      <c r="AC1760"/>
      <c r="AD1760"/>
      <c r="AE1760"/>
      <c r="AF1760"/>
      <c r="AG1760"/>
      <c r="AH1760"/>
    </row>
    <row r="1761" spans="1:34" ht="11.65" customHeight="1" x14ac:dyDescent="0.45">
      <c r="A1761" s="95">
        <v>4</v>
      </c>
      <c r="B1761" s="53">
        <v>15</v>
      </c>
      <c r="C1761" s="89">
        <v>107</v>
      </c>
      <c r="D1761" s="53">
        <v>2021</v>
      </c>
      <c r="E1761" s="53">
        <v>6</v>
      </c>
      <c r="F1761" s="53">
        <v>8</v>
      </c>
      <c r="G1761" s="89">
        <v>8.4137433894205298</v>
      </c>
      <c r="H1761" s="53"/>
      <c r="I1761" s="63" t="s">
        <v>119</v>
      </c>
      <c r="J1761"/>
      <c r="K1761"/>
      <c r="L1761"/>
      <c r="M1761"/>
      <c r="N1761"/>
      <c r="O1761"/>
      <c r="P1761"/>
      <c r="Q1761"/>
      <c r="R1761"/>
      <c r="S1761"/>
      <c r="T1761"/>
      <c r="U1761"/>
      <c r="V1761"/>
      <c r="W1761"/>
      <c r="X1761"/>
      <c r="Y1761"/>
      <c r="Z1761"/>
      <c r="AA1761"/>
      <c r="AB1761"/>
      <c r="AC1761"/>
      <c r="AD1761"/>
      <c r="AE1761"/>
      <c r="AF1761"/>
      <c r="AG1761"/>
      <c r="AH1761"/>
    </row>
    <row r="1762" spans="1:34" ht="11.65" customHeight="1" x14ac:dyDescent="0.45">
      <c r="A1762" s="95">
        <v>4</v>
      </c>
      <c r="B1762" s="53">
        <v>15</v>
      </c>
      <c r="C1762" s="89">
        <v>107</v>
      </c>
      <c r="D1762" s="53">
        <v>2021</v>
      </c>
      <c r="E1762" s="53">
        <v>6</v>
      </c>
      <c r="F1762" s="53">
        <v>9</v>
      </c>
      <c r="G1762" s="89">
        <v>7.7767885770123897</v>
      </c>
      <c r="H1762" s="53"/>
      <c r="I1762" s="63" t="s">
        <v>119</v>
      </c>
      <c r="J1762"/>
      <c r="K1762"/>
      <c r="L1762"/>
      <c r="M1762"/>
      <c r="N1762"/>
      <c r="O1762"/>
      <c r="P1762"/>
      <c r="Q1762"/>
      <c r="R1762"/>
      <c r="S1762"/>
      <c r="T1762"/>
      <c r="U1762"/>
      <c r="V1762"/>
      <c r="W1762"/>
      <c r="X1762"/>
      <c r="Y1762"/>
      <c r="Z1762"/>
      <c r="AA1762"/>
      <c r="AB1762"/>
      <c r="AC1762"/>
      <c r="AD1762"/>
      <c r="AE1762"/>
      <c r="AF1762"/>
      <c r="AG1762"/>
      <c r="AH1762"/>
    </row>
    <row r="1763" spans="1:34" ht="11.65" customHeight="1" x14ac:dyDescent="0.45">
      <c r="A1763" s="95">
        <v>4</v>
      </c>
      <c r="B1763" s="53">
        <v>15</v>
      </c>
      <c r="C1763" s="89">
        <v>107</v>
      </c>
      <c r="D1763" s="53">
        <v>2021</v>
      </c>
      <c r="E1763" s="53">
        <v>6</v>
      </c>
      <c r="F1763" s="53">
        <v>10</v>
      </c>
      <c r="G1763" s="89">
        <v>6.7854190100514797</v>
      </c>
      <c r="H1763" s="53"/>
      <c r="I1763" s="63" t="s">
        <v>119</v>
      </c>
      <c r="J1763"/>
      <c r="K1763"/>
      <c r="L1763"/>
      <c r="M1763"/>
      <c r="N1763"/>
      <c r="O1763"/>
      <c r="P1763"/>
      <c r="Q1763"/>
      <c r="R1763"/>
      <c r="S1763"/>
      <c r="T1763"/>
      <c r="U1763"/>
      <c r="V1763"/>
      <c r="W1763"/>
      <c r="X1763"/>
      <c r="Y1763"/>
      <c r="Z1763"/>
      <c r="AA1763"/>
      <c r="AB1763"/>
      <c r="AC1763"/>
      <c r="AD1763"/>
      <c r="AE1763"/>
      <c r="AF1763"/>
      <c r="AG1763"/>
      <c r="AH1763"/>
    </row>
    <row r="1764" spans="1:34" ht="11.65" customHeight="1" x14ac:dyDescent="0.45">
      <c r="A1764" s="95">
        <v>4</v>
      </c>
      <c r="B1764" s="53">
        <v>15</v>
      </c>
      <c r="C1764" s="89">
        <v>107</v>
      </c>
      <c r="D1764" s="53">
        <v>2021</v>
      </c>
      <c r="E1764" s="53">
        <v>6</v>
      </c>
      <c r="F1764" s="53">
        <v>11</v>
      </c>
      <c r="G1764" s="89">
        <v>7.70151831454519</v>
      </c>
      <c r="H1764" s="53"/>
      <c r="I1764" s="63" t="s">
        <v>119</v>
      </c>
      <c r="J1764"/>
      <c r="K1764"/>
      <c r="L1764"/>
      <c r="M1764"/>
      <c r="N1764"/>
      <c r="O1764"/>
      <c r="P1764"/>
      <c r="Q1764"/>
      <c r="R1764"/>
      <c r="S1764"/>
      <c r="T1764"/>
      <c r="U1764"/>
      <c r="V1764"/>
      <c r="W1764"/>
      <c r="X1764"/>
      <c r="Y1764"/>
      <c r="Z1764"/>
      <c r="AA1764"/>
      <c r="AB1764"/>
      <c r="AC1764"/>
      <c r="AD1764"/>
      <c r="AE1764"/>
      <c r="AF1764"/>
      <c r="AG1764"/>
      <c r="AH1764"/>
    </row>
    <row r="1765" spans="1:34" ht="11.65" customHeight="1" x14ac:dyDescent="0.45">
      <c r="A1765" s="95">
        <v>4</v>
      </c>
      <c r="B1765" s="53">
        <v>15</v>
      </c>
      <c r="C1765" s="89">
        <v>107</v>
      </c>
      <c r="D1765" s="53">
        <v>2021</v>
      </c>
      <c r="E1765" s="53">
        <v>6</v>
      </c>
      <c r="F1765" s="53">
        <v>12</v>
      </c>
      <c r="G1765" s="89">
        <v>8.7329786984597497</v>
      </c>
      <c r="H1765" s="53"/>
      <c r="I1765" s="63" t="s">
        <v>119</v>
      </c>
      <c r="J1765"/>
      <c r="K1765"/>
      <c r="L1765"/>
      <c r="M1765"/>
      <c r="N1765"/>
      <c r="O1765"/>
      <c r="P1765"/>
      <c r="Q1765"/>
      <c r="R1765"/>
      <c r="S1765"/>
      <c r="T1765"/>
      <c r="U1765"/>
      <c r="V1765"/>
      <c r="W1765"/>
      <c r="X1765"/>
      <c r="Y1765"/>
      <c r="Z1765"/>
      <c r="AA1765"/>
      <c r="AB1765"/>
      <c r="AC1765"/>
      <c r="AD1765"/>
      <c r="AE1765"/>
      <c r="AF1765"/>
      <c r="AG1765"/>
      <c r="AH1765"/>
    </row>
    <row r="1766" spans="1:34" ht="12" customHeight="1" x14ac:dyDescent="0.45">
      <c r="A1766" s="95">
        <v>4</v>
      </c>
      <c r="B1766" s="53">
        <v>15</v>
      </c>
      <c r="C1766" s="89">
        <v>107</v>
      </c>
      <c r="D1766" s="53">
        <v>2021</v>
      </c>
      <c r="E1766" s="53">
        <v>6</v>
      </c>
      <c r="F1766" s="53">
        <v>13</v>
      </c>
      <c r="G1766" s="89">
        <v>6.0307680397919201</v>
      </c>
      <c r="H1766" s="53"/>
      <c r="I1766" s="63" t="s">
        <v>119</v>
      </c>
      <c r="J1766"/>
      <c r="K1766"/>
      <c r="L1766"/>
      <c r="M1766"/>
      <c r="N1766"/>
      <c r="O1766"/>
      <c r="P1766"/>
      <c r="Q1766"/>
      <c r="R1766"/>
      <c r="S1766"/>
      <c r="T1766"/>
      <c r="U1766"/>
      <c r="V1766"/>
      <c r="W1766"/>
      <c r="X1766"/>
      <c r="Y1766"/>
      <c r="Z1766"/>
      <c r="AA1766"/>
      <c r="AB1766"/>
      <c r="AC1766"/>
      <c r="AD1766"/>
      <c r="AE1766"/>
      <c r="AF1766"/>
      <c r="AG1766"/>
      <c r="AH1766"/>
    </row>
    <row r="1767" spans="1:34" ht="14.25" x14ac:dyDescent="0.45">
      <c r="A1767" s="95">
        <v>4</v>
      </c>
      <c r="B1767" s="53">
        <v>15</v>
      </c>
      <c r="C1767" s="89">
        <v>107</v>
      </c>
      <c r="D1767" s="53">
        <v>2021</v>
      </c>
      <c r="E1767" s="53">
        <v>6</v>
      </c>
      <c r="F1767" s="53">
        <v>14</v>
      </c>
      <c r="G1767" s="89">
        <v>9.0331439565413802</v>
      </c>
      <c r="H1767" s="53"/>
      <c r="I1767" s="63" t="s">
        <v>119</v>
      </c>
      <c r="J1767"/>
      <c r="K1767"/>
      <c r="L1767"/>
      <c r="M1767"/>
      <c r="N1767"/>
      <c r="O1767"/>
      <c r="P1767"/>
      <c r="Q1767"/>
      <c r="R1767"/>
      <c r="S1767"/>
      <c r="T1767"/>
      <c r="U1767"/>
      <c r="V1767"/>
      <c r="W1767"/>
      <c r="X1767"/>
      <c r="Y1767"/>
      <c r="Z1767"/>
      <c r="AA1767"/>
      <c r="AB1767"/>
      <c r="AC1767"/>
      <c r="AD1767"/>
      <c r="AE1767"/>
      <c r="AF1767"/>
      <c r="AG1767"/>
      <c r="AH1767"/>
    </row>
    <row r="1768" spans="1:34" ht="14.25" x14ac:dyDescent="0.45">
      <c r="A1768" s="95">
        <v>4</v>
      </c>
      <c r="B1768" s="53">
        <v>15</v>
      </c>
      <c r="C1768" s="89">
        <v>107</v>
      </c>
      <c r="D1768" s="53">
        <v>2021</v>
      </c>
      <c r="E1768" s="53">
        <v>6</v>
      </c>
      <c r="F1768" s="53">
        <v>15</v>
      </c>
      <c r="G1768" s="89">
        <v>5.8823065914807797</v>
      </c>
      <c r="H1768" s="53"/>
      <c r="I1768" s="63" t="s">
        <v>119</v>
      </c>
      <c r="J1768"/>
      <c r="K1768"/>
      <c r="L1768"/>
      <c r="M1768"/>
      <c r="N1768"/>
      <c r="O1768"/>
      <c r="P1768"/>
      <c r="Q1768"/>
      <c r="R1768"/>
      <c r="S1768"/>
      <c r="T1768"/>
      <c r="U1768"/>
      <c r="V1768"/>
      <c r="W1768"/>
      <c r="X1768"/>
      <c r="Y1768"/>
      <c r="Z1768"/>
      <c r="AA1768"/>
      <c r="AB1768"/>
      <c r="AC1768"/>
      <c r="AD1768"/>
      <c r="AE1768"/>
      <c r="AF1768"/>
      <c r="AG1768"/>
      <c r="AH1768"/>
    </row>
    <row r="1769" spans="1:34" ht="14.25" x14ac:dyDescent="0.45">
      <c r="A1769" s="95">
        <v>4</v>
      </c>
      <c r="B1769" s="53">
        <v>15</v>
      </c>
      <c r="C1769" s="89">
        <v>107</v>
      </c>
      <c r="D1769" s="53">
        <v>2021</v>
      </c>
      <c r="E1769" s="53">
        <v>6</v>
      </c>
      <c r="F1769" s="53">
        <v>16</v>
      </c>
      <c r="G1769" s="89">
        <v>7.2532824884625002</v>
      </c>
      <c r="H1769" s="53"/>
      <c r="I1769" s="63" t="s">
        <v>119</v>
      </c>
      <c r="J1769"/>
      <c r="K1769"/>
      <c r="L1769"/>
      <c r="M1769"/>
      <c r="N1769"/>
      <c r="O1769"/>
      <c r="P1769"/>
      <c r="Q1769"/>
      <c r="R1769"/>
      <c r="S1769"/>
      <c r="T1769"/>
      <c r="U1769"/>
      <c r="V1769"/>
      <c r="W1769"/>
      <c r="X1769"/>
      <c r="Y1769"/>
      <c r="Z1769"/>
      <c r="AA1769"/>
      <c r="AB1769"/>
      <c r="AC1769"/>
      <c r="AD1769"/>
      <c r="AE1769"/>
      <c r="AF1769"/>
      <c r="AG1769"/>
      <c r="AH1769"/>
    </row>
    <row r="1770" spans="1:34" ht="14.25" x14ac:dyDescent="0.45">
      <c r="A1770" s="95">
        <v>4</v>
      </c>
      <c r="B1770" s="53">
        <v>15</v>
      </c>
      <c r="C1770" s="89">
        <v>107</v>
      </c>
      <c r="D1770" s="53">
        <v>2021</v>
      </c>
      <c r="E1770" s="53">
        <v>6</v>
      </c>
      <c r="F1770" s="53">
        <v>17</v>
      </c>
      <c r="G1770" s="89">
        <v>10.736074545397299</v>
      </c>
      <c r="H1770" s="53"/>
      <c r="I1770" s="63" t="s">
        <v>119</v>
      </c>
      <c r="J1770"/>
      <c r="K1770"/>
      <c r="L1770"/>
      <c r="M1770"/>
      <c r="N1770"/>
      <c r="O1770"/>
      <c r="P1770"/>
      <c r="Q1770"/>
      <c r="R1770"/>
      <c r="S1770"/>
      <c r="T1770"/>
      <c r="U1770"/>
      <c r="V1770"/>
      <c r="W1770"/>
      <c r="X1770"/>
      <c r="Y1770"/>
      <c r="Z1770"/>
      <c r="AA1770"/>
      <c r="AB1770"/>
      <c r="AC1770"/>
      <c r="AD1770"/>
      <c r="AE1770"/>
      <c r="AF1770"/>
      <c r="AG1770"/>
      <c r="AH1770"/>
    </row>
    <row r="1771" spans="1:34" ht="14.25" x14ac:dyDescent="0.45">
      <c r="A1771" s="95">
        <v>4</v>
      </c>
      <c r="B1771" s="53">
        <v>15</v>
      </c>
      <c r="C1771" s="89">
        <v>107</v>
      </c>
      <c r="D1771" s="53">
        <v>2021</v>
      </c>
      <c r="E1771" s="53">
        <v>6</v>
      </c>
      <c r="F1771" s="53">
        <v>18</v>
      </c>
      <c r="G1771" s="89">
        <v>11.055460458082701</v>
      </c>
      <c r="H1771" s="53"/>
      <c r="I1771" s="63" t="s">
        <v>119</v>
      </c>
      <c r="J1771"/>
      <c r="K1771"/>
      <c r="L1771"/>
      <c r="M1771"/>
      <c r="N1771"/>
      <c r="O1771"/>
      <c r="P1771"/>
      <c r="Q1771"/>
      <c r="R1771"/>
      <c r="S1771"/>
      <c r="T1771"/>
      <c r="U1771"/>
      <c r="V1771"/>
      <c r="W1771"/>
      <c r="X1771"/>
      <c r="Y1771"/>
      <c r="Z1771"/>
      <c r="AA1771"/>
      <c r="AB1771"/>
      <c r="AC1771"/>
      <c r="AD1771"/>
      <c r="AE1771"/>
      <c r="AF1771"/>
      <c r="AG1771"/>
      <c r="AH1771"/>
    </row>
    <row r="1772" spans="1:34" ht="14.25" x14ac:dyDescent="0.45">
      <c r="A1772" s="95">
        <v>4</v>
      </c>
      <c r="B1772" s="53">
        <v>15</v>
      </c>
      <c r="C1772" s="89">
        <v>107</v>
      </c>
      <c r="D1772" s="53">
        <v>2021</v>
      </c>
      <c r="E1772" s="53">
        <v>6</v>
      </c>
      <c r="F1772" s="53">
        <v>19</v>
      </c>
      <c r="G1772" s="89">
        <v>13.0442027737271</v>
      </c>
      <c r="H1772" s="53"/>
      <c r="I1772" s="63" t="s">
        <v>119</v>
      </c>
      <c r="J1772"/>
      <c r="K1772"/>
      <c r="L1772"/>
      <c r="M1772"/>
      <c r="N1772"/>
      <c r="O1772"/>
      <c r="P1772"/>
      <c r="Q1772"/>
      <c r="R1772"/>
      <c r="S1772"/>
      <c r="T1772"/>
      <c r="U1772"/>
      <c r="V1772"/>
      <c r="W1772"/>
      <c r="X1772"/>
      <c r="Y1772"/>
      <c r="Z1772"/>
      <c r="AA1772"/>
      <c r="AB1772"/>
      <c r="AC1772"/>
      <c r="AD1772"/>
      <c r="AE1772"/>
      <c r="AF1772"/>
      <c r="AG1772"/>
      <c r="AH1772"/>
    </row>
    <row r="1773" spans="1:34" ht="14.25" x14ac:dyDescent="0.45">
      <c r="A1773" s="95">
        <v>4</v>
      </c>
      <c r="B1773" s="53">
        <v>15</v>
      </c>
      <c r="C1773" s="89">
        <v>108</v>
      </c>
      <c r="D1773" s="53">
        <v>2021</v>
      </c>
      <c r="E1773" s="53">
        <v>6</v>
      </c>
      <c r="F1773" s="53">
        <v>1</v>
      </c>
      <c r="G1773" s="89">
        <v>7.4284081005973004</v>
      </c>
      <c r="H1773" s="53" t="s">
        <v>248</v>
      </c>
      <c r="I1773" s="63" t="s">
        <v>119</v>
      </c>
      <c r="J1773"/>
      <c r="K1773"/>
      <c r="L1773"/>
      <c r="M1773"/>
      <c r="N1773"/>
      <c r="O1773"/>
      <c r="P1773"/>
      <c r="Q1773"/>
      <c r="R1773"/>
      <c r="S1773"/>
      <c r="T1773"/>
      <c r="U1773"/>
      <c r="V1773"/>
      <c r="W1773"/>
      <c r="X1773"/>
      <c r="Y1773"/>
      <c r="Z1773"/>
      <c r="AA1773"/>
      <c r="AB1773"/>
      <c r="AC1773"/>
      <c r="AD1773"/>
      <c r="AE1773"/>
      <c r="AF1773"/>
      <c r="AG1773"/>
      <c r="AH1773"/>
    </row>
    <row r="1774" spans="1:34" ht="14.25" x14ac:dyDescent="0.45">
      <c r="A1774" s="95">
        <v>4</v>
      </c>
      <c r="B1774" s="53">
        <v>15</v>
      </c>
      <c r="C1774" s="89">
        <v>108</v>
      </c>
      <c r="D1774" s="53">
        <v>2021</v>
      </c>
      <c r="E1774" s="53">
        <v>6</v>
      </c>
      <c r="F1774" s="53">
        <v>2</v>
      </c>
      <c r="G1774" s="89">
        <v>8.3946843046614408</v>
      </c>
      <c r="H1774" s="53" t="s">
        <v>248</v>
      </c>
      <c r="I1774" s="63" t="s">
        <v>119</v>
      </c>
      <c r="J1774"/>
      <c r="K1774"/>
      <c r="L1774"/>
      <c r="M1774"/>
      <c r="N1774"/>
      <c r="O1774"/>
      <c r="P1774"/>
      <c r="Q1774"/>
      <c r="R1774"/>
      <c r="S1774"/>
      <c r="T1774"/>
      <c r="U1774"/>
      <c r="V1774"/>
      <c r="W1774"/>
      <c r="X1774"/>
      <c r="Y1774"/>
      <c r="Z1774"/>
      <c r="AA1774"/>
      <c r="AB1774"/>
      <c r="AC1774"/>
      <c r="AD1774"/>
      <c r="AE1774"/>
      <c r="AF1774"/>
      <c r="AG1774"/>
      <c r="AH1774"/>
    </row>
    <row r="1775" spans="1:34" ht="14.25" x14ac:dyDescent="0.45">
      <c r="A1775" s="95">
        <v>4</v>
      </c>
      <c r="B1775" s="53">
        <v>15</v>
      </c>
      <c r="C1775" s="89">
        <v>108</v>
      </c>
      <c r="D1775" s="53">
        <v>2021</v>
      </c>
      <c r="E1775" s="53">
        <v>6</v>
      </c>
      <c r="F1775" s="53">
        <v>3</v>
      </c>
      <c r="G1775" s="89">
        <v>6.9119452744292396</v>
      </c>
      <c r="H1775" s="53" t="s">
        <v>248</v>
      </c>
      <c r="I1775" s="63" t="s">
        <v>119</v>
      </c>
      <c r="J1775"/>
      <c r="K1775"/>
      <c r="L1775"/>
      <c r="M1775"/>
      <c r="N1775"/>
      <c r="O1775"/>
      <c r="P1775"/>
      <c r="Q1775"/>
      <c r="R1775"/>
      <c r="S1775"/>
      <c r="T1775"/>
      <c r="U1775"/>
      <c r="V1775"/>
      <c r="W1775"/>
      <c r="X1775"/>
      <c r="Y1775"/>
      <c r="Z1775"/>
      <c r="AA1775"/>
      <c r="AB1775"/>
      <c r="AC1775"/>
      <c r="AD1775"/>
      <c r="AE1775"/>
      <c r="AF1775"/>
      <c r="AG1775"/>
      <c r="AH1775"/>
    </row>
    <row r="1776" spans="1:34" ht="14.25" x14ac:dyDescent="0.45">
      <c r="A1776" s="95">
        <v>4</v>
      </c>
      <c r="B1776" s="53">
        <v>15</v>
      </c>
      <c r="C1776" s="89">
        <v>108</v>
      </c>
      <c r="D1776" s="53">
        <v>2021</v>
      </c>
      <c r="E1776" s="53">
        <v>6</v>
      </c>
      <c r="F1776" s="53">
        <v>4</v>
      </c>
      <c r="G1776" s="89">
        <v>7.6192251193251499</v>
      </c>
      <c r="H1776" s="53" t="s">
        <v>248</v>
      </c>
      <c r="I1776" s="63" t="s">
        <v>119</v>
      </c>
      <c r="J1776"/>
      <c r="K1776"/>
      <c r="L1776"/>
      <c r="M1776"/>
      <c r="N1776"/>
      <c r="O1776"/>
      <c r="P1776"/>
      <c r="Q1776"/>
      <c r="R1776"/>
      <c r="S1776"/>
      <c r="T1776"/>
      <c r="U1776"/>
      <c r="V1776"/>
      <c r="W1776"/>
      <c r="X1776"/>
      <c r="Y1776"/>
      <c r="Z1776"/>
      <c r="AA1776"/>
      <c r="AB1776"/>
      <c r="AC1776"/>
      <c r="AD1776"/>
      <c r="AE1776"/>
      <c r="AF1776"/>
      <c r="AG1776"/>
      <c r="AH1776"/>
    </row>
    <row r="1777" spans="1:34" ht="14.25" x14ac:dyDescent="0.45">
      <c r="A1777" s="95">
        <v>4</v>
      </c>
      <c r="B1777" s="53">
        <v>15</v>
      </c>
      <c r="C1777" s="89">
        <v>108</v>
      </c>
      <c r="D1777" s="53">
        <v>2021</v>
      </c>
      <c r="E1777" s="53">
        <v>6</v>
      </c>
      <c r="F1777" s="53">
        <v>5</v>
      </c>
      <c r="G1777" s="89">
        <v>8.4877826769644802</v>
      </c>
      <c r="H1777" s="53" t="s">
        <v>248</v>
      </c>
      <c r="I1777" s="63" t="s">
        <v>119</v>
      </c>
      <c r="J1777"/>
      <c r="K1777"/>
      <c r="L1777"/>
      <c r="M1777"/>
      <c r="N1777"/>
      <c r="O1777"/>
      <c r="P1777"/>
      <c r="Q1777"/>
      <c r="R1777"/>
      <c r="S1777"/>
      <c r="T1777"/>
      <c r="U1777"/>
      <c r="V1777"/>
      <c r="W1777"/>
      <c r="X1777"/>
      <c r="Y1777"/>
      <c r="Z1777"/>
      <c r="AA1777"/>
      <c r="AB1777"/>
      <c r="AC1777"/>
      <c r="AD1777"/>
      <c r="AE1777"/>
      <c r="AF1777"/>
      <c r="AG1777"/>
      <c r="AH1777"/>
    </row>
    <row r="1778" spans="1:34" ht="14.25" x14ac:dyDescent="0.45">
      <c r="A1778" s="95">
        <v>4</v>
      </c>
      <c r="B1778" s="53">
        <v>15</v>
      </c>
      <c r="C1778" s="89">
        <v>108</v>
      </c>
      <c r="D1778" s="53">
        <v>2021</v>
      </c>
      <c r="E1778" s="53">
        <v>6</v>
      </c>
      <c r="F1778" s="53">
        <v>6</v>
      </c>
      <c r="G1778" s="89">
        <v>7.2234459744466504</v>
      </c>
      <c r="H1778" s="53" t="s">
        <v>248</v>
      </c>
      <c r="I1778" s="63" t="s">
        <v>119</v>
      </c>
      <c r="J1778"/>
      <c r="K1778"/>
      <c r="L1778"/>
      <c r="M1778"/>
      <c r="N1778"/>
      <c r="O1778"/>
      <c r="P1778"/>
      <c r="Q1778"/>
      <c r="R1778"/>
      <c r="S1778"/>
      <c r="T1778"/>
      <c r="U1778"/>
      <c r="V1778"/>
      <c r="W1778"/>
      <c r="X1778"/>
      <c r="Y1778"/>
      <c r="Z1778"/>
      <c r="AA1778"/>
      <c r="AB1778"/>
      <c r="AC1778"/>
      <c r="AD1778"/>
      <c r="AE1778"/>
      <c r="AF1778"/>
      <c r="AG1778"/>
      <c r="AH1778"/>
    </row>
    <row r="1779" spans="1:34" ht="14.25" x14ac:dyDescent="0.45">
      <c r="A1779" s="95">
        <v>4</v>
      </c>
      <c r="B1779" s="53">
        <v>15</v>
      </c>
      <c r="C1779" s="89">
        <v>108</v>
      </c>
      <c r="D1779" s="53">
        <v>2021</v>
      </c>
      <c r="E1779" s="53">
        <v>6</v>
      </c>
      <c r="F1779" s="53">
        <v>7</v>
      </c>
      <c r="G1779" s="89">
        <v>8.7312934277649692</v>
      </c>
      <c r="H1779" s="53" t="s">
        <v>248</v>
      </c>
      <c r="I1779" s="63" t="s">
        <v>119</v>
      </c>
      <c r="J1779"/>
      <c r="K1779"/>
      <c r="L1779"/>
      <c r="M1779"/>
      <c r="N1779"/>
      <c r="O1779"/>
      <c r="P1779"/>
      <c r="Q1779"/>
      <c r="R1779"/>
      <c r="S1779"/>
      <c r="T1779"/>
      <c r="U1779"/>
      <c r="V1779"/>
      <c r="W1779"/>
      <c r="X1779"/>
      <c r="Y1779"/>
      <c r="Z1779"/>
      <c r="AA1779"/>
      <c r="AB1779"/>
      <c r="AC1779"/>
      <c r="AD1779"/>
      <c r="AE1779"/>
      <c r="AF1779"/>
      <c r="AG1779"/>
      <c r="AH1779"/>
    </row>
    <row r="1780" spans="1:34" ht="14.25" x14ac:dyDescent="0.45">
      <c r="A1780" s="95">
        <v>4</v>
      </c>
      <c r="B1780" s="53">
        <v>15</v>
      </c>
      <c r="C1780" s="89">
        <v>108</v>
      </c>
      <c r="D1780" s="53">
        <v>2021</v>
      </c>
      <c r="E1780" s="53">
        <v>6</v>
      </c>
      <c r="F1780" s="53">
        <v>8</v>
      </c>
      <c r="G1780" s="89">
        <v>8.5217204283318502</v>
      </c>
      <c r="H1780" s="53" t="s">
        <v>248</v>
      </c>
      <c r="I1780" s="63" t="s">
        <v>119</v>
      </c>
      <c r="J1780"/>
      <c r="K1780"/>
      <c r="L1780"/>
      <c r="M1780"/>
      <c r="N1780"/>
      <c r="O1780"/>
      <c r="P1780"/>
      <c r="Q1780"/>
      <c r="R1780"/>
      <c r="S1780"/>
      <c r="T1780"/>
      <c r="U1780"/>
      <c r="V1780"/>
      <c r="W1780"/>
      <c r="X1780"/>
      <c r="Y1780"/>
      <c r="Z1780"/>
      <c r="AA1780"/>
      <c r="AB1780"/>
      <c r="AC1780"/>
      <c r="AD1780"/>
      <c r="AE1780"/>
      <c r="AF1780"/>
      <c r="AG1780"/>
      <c r="AH1780"/>
    </row>
    <row r="1781" spans="1:34" x14ac:dyDescent="0.35">
      <c r="A1781" s="95">
        <v>4</v>
      </c>
      <c r="B1781" s="53">
        <v>15</v>
      </c>
      <c r="C1781" s="89">
        <v>108</v>
      </c>
      <c r="D1781" s="53">
        <v>2021</v>
      </c>
      <c r="E1781" s="53">
        <v>6</v>
      </c>
      <c r="F1781" s="53">
        <v>9</v>
      </c>
      <c r="G1781" s="89">
        <v>7.7020321402362404</v>
      </c>
      <c r="H1781" s="53" t="s">
        <v>248</v>
      </c>
      <c r="I1781" s="63" t="s">
        <v>119</v>
      </c>
    </row>
    <row r="1782" spans="1:34" x14ac:dyDescent="0.35">
      <c r="A1782" s="95">
        <v>4</v>
      </c>
      <c r="B1782" s="53">
        <v>15</v>
      </c>
      <c r="C1782" s="89">
        <v>108</v>
      </c>
      <c r="D1782" s="53">
        <v>2021</v>
      </c>
      <c r="E1782" s="53">
        <v>6</v>
      </c>
      <c r="F1782" s="53">
        <v>10</v>
      </c>
      <c r="G1782" s="89">
        <v>7.6138952307024503</v>
      </c>
      <c r="H1782" s="53" t="s">
        <v>248</v>
      </c>
      <c r="I1782" s="63" t="s">
        <v>119</v>
      </c>
    </row>
    <row r="1783" spans="1:34" x14ac:dyDescent="0.35">
      <c r="A1783" s="95">
        <v>4</v>
      </c>
      <c r="B1783" s="53">
        <v>15</v>
      </c>
      <c r="C1783" s="89">
        <v>108</v>
      </c>
      <c r="D1783" s="53">
        <v>2021</v>
      </c>
      <c r="E1783" s="53">
        <v>6</v>
      </c>
      <c r="F1783" s="53">
        <v>11</v>
      </c>
      <c r="G1783" s="89">
        <v>8.1418677357311502</v>
      </c>
      <c r="H1783" s="53" t="s">
        <v>248</v>
      </c>
      <c r="I1783" s="63" t="s">
        <v>119</v>
      </c>
    </row>
    <row r="1784" spans="1:34" x14ac:dyDescent="0.35">
      <c r="A1784" s="95">
        <v>4</v>
      </c>
      <c r="B1784" s="53">
        <v>15</v>
      </c>
      <c r="C1784" s="89">
        <v>108</v>
      </c>
      <c r="D1784" s="53">
        <v>2021</v>
      </c>
      <c r="E1784" s="53">
        <v>6</v>
      </c>
      <c r="F1784" s="53">
        <v>12</v>
      </c>
      <c r="G1784" s="89">
        <v>8.1766490798595193</v>
      </c>
      <c r="H1784" s="53" t="s">
        <v>248</v>
      </c>
      <c r="I1784" s="63" t="s">
        <v>119</v>
      </c>
    </row>
    <row r="1785" spans="1:34" x14ac:dyDescent="0.35">
      <c r="A1785" s="95">
        <v>4</v>
      </c>
      <c r="B1785" s="53">
        <v>15</v>
      </c>
      <c r="C1785" s="89">
        <v>108</v>
      </c>
      <c r="D1785" s="53">
        <v>2021</v>
      </c>
      <c r="E1785" s="53">
        <v>6</v>
      </c>
      <c r="F1785" s="53">
        <v>13</v>
      </c>
      <c r="G1785" s="89">
        <v>6.0492419145710796</v>
      </c>
      <c r="H1785" s="53" t="s">
        <v>248</v>
      </c>
      <c r="I1785" s="63" t="s">
        <v>119</v>
      </c>
    </row>
    <row r="1786" spans="1:34" x14ac:dyDescent="0.35">
      <c r="A1786" s="95">
        <v>4</v>
      </c>
      <c r="B1786" s="53">
        <v>15</v>
      </c>
      <c r="C1786" s="89">
        <v>108</v>
      </c>
      <c r="D1786" s="53">
        <v>2021</v>
      </c>
      <c r="E1786" s="53">
        <v>6</v>
      </c>
      <c r="F1786" s="53">
        <v>14</v>
      </c>
      <c r="G1786" s="89">
        <v>7.6658229789726899</v>
      </c>
      <c r="H1786" s="53" t="s">
        <v>248</v>
      </c>
      <c r="I1786" s="63" t="s">
        <v>119</v>
      </c>
    </row>
    <row r="1787" spans="1:34" x14ac:dyDescent="0.35">
      <c r="A1787" s="95">
        <v>4</v>
      </c>
      <c r="B1787" s="53">
        <v>15</v>
      </c>
      <c r="C1787" s="89">
        <v>108</v>
      </c>
      <c r="D1787" s="53">
        <v>2021</v>
      </c>
      <c r="E1787" s="53">
        <v>6</v>
      </c>
      <c r="F1787" s="53">
        <v>15</v>
      </c>
      <c r="G1787" s="89">
        <v>5.9930175030935198</v>
      </c>
      <c r="H1787" s="53" t="s">
        <v>248</v>
      </c>
      <c r="I1787" s="63" t="s">
        <v>119</v>
      </c>
    </row>
    <row r="1788" spans="1:34" x14ac:dyDescent="0.35">
      <c r="A1788" s="95">
        <v>4</v>
      </c>
      <c r="B1788" s="53">
        <v>15</v>
      </c>
      <c r="C1788" s="89">
        <v>108</v>
      </c>
      <c r="D1788" s="53">
        <v>2021</v>
      </c>
      <c r="E1788" s="53">
        <v>6</v>
      </c>
      <c r="F1788" s="53">
        <v>16</v>
      </c>
      <c r="G1788" s="89">
        <v>7.5358193926136199</v>
      </c>
      <c r="H1788" s="53" t="s">
        <v>248</v>
      </c>
      <c r="I1788" s="63" t="s">
        <v>119</v>
      </c>
    </row>
    <row r="1789" spans="1:34" x14ac:dyDescent="0.35">
      <c r="A1789" s="95">
        <v>4</v>
      </c>
      <c r="B1789" s="53">
        <v>15</v>
      </c>
      <c r="C1789" s="89">
        <v>108</v>
      </c>
      <c r="D1789" s="53">
        <v>2021</v>
      </c>
      <c r="E1789" s="53">
        <v>6</v>
      </c>
      <c r="F1789" s="53">
        <v>17</v>
      </c>
      <c r="G1789" s="89">
        <v>7.9049868207551501</v>
      </c>
      <c r="H1789" s="53" t="s">
        <v>248</v>
      </c>
      <c r="I1789" s="63" t="s">
        <v>119</v>
      </c>
    </row>
    <row r="1790" spans="1:34" x14ac:dyDescent="0.35">
      <c r="A1790" s="95">
        <v>4</v>
      </c>
      <c r="B1790" s="53">
        <v>15</v>
      </c>
      <c r="C1790" s="89">
        <v>108</v>
      </c>
      <c r="D1790" s="53">
        <v>2021</v>
      </c>
      <c r="E1790" s="53">
        <v>6</v>
      </c>
      <c r="F1790" s="53">
        <v>18</v>
      </c>
      <c r="G1790" s="89">
        <v>8.5324944805789507</v>
      </c>
      <c r="H1790" s="53" t="s">
        <v>248</v>
      </c>
      <c r="I1790" s="63" t="s">
        <v>119</v>
      </c>
    </row>
    <row r="1791" spans="1:34" x14ac:dyDescent="0.35">
      <c r="A1791" s="95">
        <v>4</v>
      </c>
      <c r="B1791" s="53">
        <v>15</v>
      </c>
      <c r="C1791" s="89">
        <v>108</v>
      </c>
      <c r="D1791" s="53">
        <v>2021</v>
      </c>
      <c r="E1791" s="53">
        <v>6</v>
      </c>
      <c r="F1791" s="53">
        <v>19</v>
      </c>
      <c r="G1791" s="89">
        <v>9.4172752605927101</v>
      </c>
      <c r="H1791" s="53" t="s">
        <v>248</v>
      </c>
      <c r="I1791" s="63" t="s">
        <v>119</v>
      </c>
    </row>
    <row r="1792" spans="1:34" x14ac:dyDescent="0.35">
      <c r="A1792" s="97">
        <v>6</v>
      </c>
      <c r="B1792" s="89">
        <v>24</v>
      </c>
      <c r="C1792" s="53">
        <v>109</v>
      </c>
      <c r="D1792" s="98">
        <v>2023</v>
      </c>
      <c r="E1792" s="98">
        <v>5</v>
      </c>
      <c r="F1792" s="53">
        <v>1</v>
      </c>
      <c r="G1792" s="98">
        <v>34</v>
      </c>
      <c r="H1792" s="89"/>
      <c r="I1792" s="63" t="s">
        <v>134</v>
      </c>
    </row>
    <row r="1793" spans="1:9" x14ac:dyDescent="0.35">
      <c r="A1793" s="97">
        <v>6</v>
      </c>
      <c r="B1793" s="89">
        <v>24</v>
      </c>
      <c r="C1793" s="53">
        <v>109</v>
      </c>
      <c r="D1793" s="98">
        <v>2023</v>
      </c>
      <c r="E1793" s="98">
        <v>5</v>
      </c>
      <c r="F1793" s="53">
        <v>2</v>
      </c>
      <c r="G1793" s="98">
        <v>4</v>
      </c>
      <c r="H1793" s="89"/>
      <c r="I1793" s="63" t="s">
        <v>134</v>
      </c>
    </row>
    <row r="1794" spans="1:9" x14ac:dyDescent="0.35">
      <c r="A1794" s="97">
        <v>6</v>
      </c>
      <c r="B1794" s="89">
        <v>24</v>
      </c>
      <c r="C1794" s="53">
        <v>109</v>
      </c>
      <c r="D1794" s="98">
        <v>2023</v>
      </c>
      <c r="E1794" s="98">
        <v>5</v>
      </c>
      <c r="F1794" s="53">
        <v>3</v>
      </c>
      <c r="G1794" s="98">
        <v>1</v>
      </c>
      <c r="H1794" s="89"/>
      <c r="I1794" s="63" t="s">
        <v>134</v>
      </c>
    </row>
    <row r="1795" spans="1:9" x14ac:dyDescent="0.35">
      <c r="A1795" s="97">
        <v>6</v>
      </c>
      <c r="B1795" s="89">
        <v>24</v>
      </c>
      <c r="C1795" s="53">
        <v>109</v>
      </c>
      <c r="D1795" s="98">
        <v>2023</v>
      </c>
      <c r="E1795" s="98">
        <v>5</v>
      </c>
      <c r="F1795" s="53">
        <v>4</v>
      </c>
      <c r="G1795" s="98">
        <v>551</v>
      </c>
      <c r="H1795" s="89"/>
      <c r="I1795" s="63" t="s">
        <v>134</v>
      </c>
    </row>
    <row r="1796" spans="1:9" x14ac:dyDescent="0.35">
      <c r="A1796" s="97">
        <v>6</v>
      </c>
      <c r="B1796" s="89">
        <v>24</v>
      </c>
      <c r="C1796" s="53">
        <v>109</v>
      </c>
      <c r="D1796" s="98">
        <v>2023</v>
      </c>
      <c r="E1796" s="98">
        <v>5</v>
      </c>
      <c r="F1796" s="53">
        <v>5</v>
      </c>
      <c r="G1796" s="98">
        <v>812</v>
      </c>
      <c r="H1796" s="89"/>
      <c r="I1796" s="63" t="s">
        <v>134</v>
      </c>
    </row>
    <row r="1797" spans="1:9" x14ac:dyDescent="0.35">
      <c r="A1797" s="97">
        <v>6</v>
      </c>
      <c r="B1797" s="89">
        <v>24</v>
      </c>
      <c r="C1797" s="53">
        <v>109</v>
      </c>
      <c r="D1797" s="98">
        <v>2023</v>
      </c>
      <c r="E1797" s="98">
        <v>5</v>
      </c>
      <c r="F1797" s="53">
        <v>6</v>
      </c>
      <c r="G1797" s="98">
        <v>7</v>
      </c>
      <c r="H1797" s="89"/>
      <c r="I1797" s="63" t="s">
        <v>134</v>
      </c>
    </row>
    <row r="1798" spans="1:9" x14ac:dyDescent="0.35">
      <c r="A1798" s="97">
        <v>6</v>
      </c>
      <c r="B1798" s="89">
        <v>24</v>
      </c>
      <c r="C1798" s="53">
        <v>109</v>
      </c>
      <c r="D1798" s="98">
        <v>2023</v>
      </c>
      <c r="E1798" s="98">
        <v>5</v>
      </c>
      <c r="F1798" s="53">
        <v>7</v>
      </c>
      <c r="G1798" s="98">
        <v>756</v>
      </c>
      <c r="H1798" s="89"/>
      <c r="I1798" s="63" t="s">
        <v>134</v>
      </c>
    </row>
    <row r="1799" spans="1:9" x14ac:dyDescent="0.35">
      <c r="A1799" s="97">
        <v>6</v>
      </c>
      <c r="B1799" s="89">
        <v>24</v>
      </c>
      <c r="C1799" s="53">
        <v>109</v>
      </c>
      <c r="D1799" s="98">
        <v>2023</v>
      </c>
      <c r="E1799" s="98">
        <v>5</v>
      </c>
      <c r="F1799" s="53">
        <v>8</v>
      </c>
      <c r="G1799" s="98">
        <v>707</v>
      </c>
      <c r="H1799" s="89"/>
      <c r="I1799" s="63" t="s">
        <v>134</v>
      </c>
    </row>
    <row r="1800" spans="1:9" x14ac:dyDescent="0.35">
      <c r="A1800" s="97">
        <v>6</v>
      </c>
      <c r="B1800" s="89">
        <v>24</v>
      </c>
      <c r="C1800" s="53">
        <v>109</v>
      </c>
      <c r="D1800" s="98">
        <v>2023</v>
      </c>
      <c r="E1800" s="98">
        <v>5</v>
      </c>
      <c r="F1800" s="53">
        <v>9</v>
      </c>
      <c r="G1800" s="98">
        <v>720</v>
      </c>
      <c r="H1800" s="89"/>
      <c r="I1800" s="63" t="s">
        <v>134</v>
      </c>
    </row>
    <row r="1801" spans="1:9" x14ac:dyDescent="0.35">
      <c r="A1801" s="97">
        <v>6</v>
      </c>
      <c r="B1801" s="89">
        <v>24</v>
      </c>
      <c r="C1801" s="53">
        <v>109</v>
      </c>
      <c r="D1801" s="98">
        <v>2023</v>
      </c>
      <c r="E1801" s="98">
        <v>5</v>
      </c>
      <c r="F1801" s="53">
        <v>10</v>
      </c>
      <c r="G1801" s="98">
        <v>333</v>
      </c>
      <c r="H1801" s="89"/>
      <c r="I1801" s="63" t="s">
        <v>134</v>
      </c>
    </row>
    <row r="1802" spans="1:9" x14ac:dyDescent="0.35">
      <c r="A1802" s="97">
        <v>6</v>
      </c>
      <c r="B1802" s="89">
        <v>24</v>
      </c>
      <c r="C1802" s="53">
        <v>109</v>
      </c>
      <c r="D1802" s="98">
        <v>2023</v>
      </c>
      <c r="E1802" s="98">
        <v>5</v>
      </c>
      <c r="F1802" s="53">
        <v>11</v>
      </c>
      <c r="G1802" s="98">
        <v>209</v>
      </c>
      <c r="H1802" s="89"/>
      <c r="I1802" s="63" t="s">
        <v>134</v>
      </c>
    </row>
    <row r="1803" spans="1:9" x14ac:dyDescent="0.35">
      <c r="A1803" s="97">
        <v>6</v>
      </c>
      <c r="B1803" s="89">
        <v>24</v>
      </c>
      <c r="C1803" s="53">
        <v>109</v>
      </c>
      <c r="D1803" s="98">
        <v>2023</v>
      </c>
      <c r="E1803" s="98">
        <v>5</v>
      </c>
      <c r="F1803" s="53">
        <v>12</v>
      </c>
      <c r="G1803" s="98">
        <v>1</v>
      </c>
      <c r="H1803" s="89"/>
      <c r="I1803" s="63" t="s">
        <v>134</v>
      </c>
    </row>
    <row r="1804" spans="1:9" x14ac:dyDescent="0.35">
      <c r="A1804" s="97">
        <v>6</v>
      </c>
      <c r="B1804" s="89">
        <v>24</v>
      </c>
      <c r="C1804" s="53">
        <v>109</v>
      </c>
      <c r="D1804" s="98">
        <v>2023</v>
      </c>
      <c r="E1804" s="98">
        <v>5</v>
      </c>
      <c r="F1804" s="53">
        <v>14</v>
      </c>
      <c r="G1804" s="98">
        <v>28</v>
      </c>
      <c r="H1804" s="89"/>
      <c r="I1804" s="63" t="s">
        <v>134</v>
      </c>
    </row>
    <row r="1805" spans="1:9" x14ac:dyDescent="0.35">
      <c r="A1805" s="97">
        <v>6</v>
      </c>
      <c r="B1805" s="89">
        <v>24</v>
      </c>
      <c r="C1805" s="53">
        <v>109</v>
      </c>
      <c r="D1805" s="98">
        <v>2023</v>
      </c>
      <c r="E1805" s="98">
        <v>5</v>
      </c>
      <c r="F1805" s="53">
        <v>15</v>
      </c>
      <c r="G1805" s="98">
        <v>22</v>
      </c>
      <c r="H1805" s="89"/>
      <c r="I1805" s="63" t="s">
        <v>134</v>
      </c>
    </row>
    <row r="1806" spans="1:9" x14ac:dyDescent="0.35">
      <c r="A1806" s="97">
        <v>6</v>
      </c>
      <c r="B1806" s="89">
        <v>24</v>
      </c>
      <c r="C1806" s="53">
        <v>109</v>
      </c>
      <c r="D1806" s="98">
        <v>2023</v>
      </c>
      <c r="E1806" s="98">
        <v>5</v>
      </c>
      <c r="F1806" s="53">
        <v>16</v>
      </c>
      <c r="G1806" s="98">
        <v>107</v>
      </c>
      <c r="H1806" s="89"/>
      <c r="I1806" s="63" t="s">
        <v>134</v>
      </c>
    </row>
    <row r="1807" spans="1:9" x14ac:dyDescent="0.35">
      <c r="A1807" s="97">
        <v>6</v>
      </c>
      <c r="B1807" s="89">
        <v>24</v>
      </c>
      <c r="C1807" s="53">
        <v>109</v>
      </c>
      <c r="D1807" s="98">
        <v>2023</v>
      </c>
      <c r="E1807" s="98">
        <v>5</v>
      </c>
      <c r="F1807" s="53">
        <v>18</v>
      </c>
      <c r="G1807" s="98">
        <v>558</v>
      </c>
      <c r="H1807" s="89"/>
      <c r="I1807" s="63" t="s">
        <v>134</v>
      </c>
    </row>
    <row r="1808" spans="1:9" x14ac:dyDescent="0.35">
      <c r="A1808" s="97">
        <v>6</v>
      </c>
      <c r="B1808" s="89">
        <v>24</v>
      </c>
      <c r="C1808" s="53">
        <v>109</v>
      </c>
      <c r="D1808" s="98">
        <v>2023</v>
      </c>
      <c r="E1808" s="98">
        <v>5</v>
      </c>
      <c r="F1808" s="53">
        <v>19</v>
      </c>
      <c r="G1808" s="98">
        <v>540</v>
      </c>
      <c r="H1808" s="89"/>
      <c r="I1808" s="63" t="s">
        <v>134</v>
      </c>
    </row>
    <row r="1809" spans="1:9" x14ac:dyDescent="0.35">
      <c r="A1809" s="97">
        <v>6</v>
      </c>
      <c r="B1809" s="89">
        <v>24</v>
      </c>
      <c r="C1809" s="53">
        <v>110</v>
      </c>
      <c r="D1809" s="98">
        <v>2023</v>
      </c>
      <c r="E1809" s="98">
        <v>5</v>
      </c>
      <c r="F1809" s="53">
        <v>1</v>
      </c>
      <c r="G1809" s="98">
        <v>106</v>
      </c>
      <c r="H1809" s="89"/>
      <c r="I1809" s="63" t="s">
        <v>134</v>
      </c>
    </row>
    <row r="1810" spans="1:9" x14ac:dyDescent="0.35">
      <c r="A1810" s="97">
        <v>6</v>
      </c>
      <c r="B1810" s="89">
        <v>24</v>
      </c>
      <c r="C1810" s="53">
        <v>110</v>
      </c>
      <c r="D1810" s="98">
        <v>2023</v>
      </c>
      <c r="E1810" s="98">
        <v>5</v>
      </c>
      <c r="F1810" s="53">
        <v>2</v>
      </c>
      <c r="G1810" s="98">
        <v>30</v>
      </c>
      <c r="H1810" s="89"/>
      <c r="I1810" s="63" t="s">
        <v>134</v>
      </c>
    </row>
    <row r="1811" spans="1:9" x14ac:dyDescent="0.35">
      <c r="A1811" s="97">
        <v>6</v>
      </c>
      <c r="B1811" s="89">
        <v>24</v>
      </c>
      <c r="C1811" s="53">
        <v>110</v>
      </c>
      <c r="D1811" s="98">
        <v>2023</v>
      </c>
      <c r="E1811" s="98">
        <v>5</v>
      </c>
      <c r="F1811" s="53">
        <v>3</v>
      </c>
      <c r="G1811" s="98">
        <v>70</v>
      </c>
      <c r="H1811" s="89"/>
      <c r="I1811" s="63" t="s">
        <v>134</v>
      </c>
    </row>
    <row r="1812" spans="1:9" x14ac:dyDescent="0.35">
      <c r="A1812" s="97">
        <v>6</v>
      </c>
      <c r="B1812" s="89">
        <v>24</v>
      </c>
      <c r="C1812" s="53">
        <v>110</v>
      </c>
      <c r="D1812" s="98">
        <v>2023</v>
      </c>
      <c r="E1812" s="98">
        <v>5</v>
      </c>
      <c r="F1812" s="53">
        <v>4</v>
      </c>
      <c r="G1812" s="98">
        <v>316</v>
      </c>
      <c r="H1812" s="89"/>
      <c r="I1812" s="63" t="s">
        <v>134</v>
      </c>
    </row>
    <row r="1813" spans="1:9" x14ac:dyDescent="0.35">
      <c r="A1813" s="97">
        <v>6</v>
      </c>
      <c r="B1813" s="89">
        <v>24</v>
      </c>
      <c r="C1813" s="53">
        <v>110</v>
      </c>
      <c r="D1813" s="98">
        <v>2023</v>
      </c>
      <c r="E1813" s="98">
        <v>5</v>
      </c>
      <c r="F1813" s="53">
        <v>5</v>
      </c>
      <c r="G1813" s="98">
        <v>384</v>
      </c>
      <c r="H1813" s="89"/>
      <c r="I1813" s="63" t="s">
        <v>134</v>
      </c>
    </row>
    <row r="1814" spans="1:9" x14ac:dyDescent="0.35">
      <c r="A1814" s="97">
        <v>6</v>
      </c>
      <c r="B1814" s="89">
        <v>24</v>
      </c>
      <c r="C1814" s="53">
        <v>110</v>
      </c>
      <c r="D1814" s="98">
        <v>2023</v>
      </c>
      <c r="E1814" s="98">
        <v>5</v>
      </c>
      <c r="F1814" s="53">
        <v>6</v>
      </c>
      <c r="G1814" s="98">
        <v>144</v>
      </c>
      <c r="H1814" s="89"/>
      <c r="I1814" s="63" t="s">
        <v>134</v>
      </c>
    </row>
    <row r="1815" spans="1:9" x14ac:dyDescent="0.35">
      <c r="A1815" s="97">
        <v>6</v>
      </c>
      <c r="B1815" s="89">
        <v>24</v>
      </c>
      <c r="C1815" s="53">
        <v>110</v>
      </c>
      <c r="D1815" s="98">
        <v>2023</v>
      </c>
      <c r="E1815" s="98">
        <v>5</v>
      </c>
      <c r="F1815" s="53">
        <v>7</v>
      </c>
      <c r="G1815" s="98">
        <v>791</v>
      </c>
      <c r="H1815" s="89"/>
      <c r="I1815" s="63" t="s">
        <v>134</v>
      </c>
    </row>
    <row r="1816" spans="1:9" x14ac:dyDescent="0.35">
      <c r="A1816" s="97">
        <v>6</v>
      </c>
      <c r="B1816" s="89">
        <v>24</v>
      </c>
      <c r="C1816" s="53">
        <v>110</v>
      </c>
      <c r="D1816" s="98">
        <v>2023</v>
      </c>
      <c r="E1816" s="98">
        <v>5</v>
      </c>
      <c r="F1816" s="53">
        <v>8</v>
      </c>
      <c r="G1816" s="98">
        <v>612</v>
      </c>
      <c r="H1816" s="89"/>
      <c r="I1816" s="63" t="s">
        <v>134</v>
      </c>
    </row>
    <row r="1817" spans="1:9" x14ac:dyDescent="0.35">
      <c r="A1817" s="97">
        <v>6</v>
      </c>
      <c r="B1817" s="89">
        <v>24</v>
      </c>
      <c r="C1817" s="53">
        <v>110</v>
      </c>
      <c r="D1817" s="98">
        <v>2023</v>
      </c>
      <c r="E1817" s="98">
        <v>5</v>
      </c>
      <c r="F1817" s="53">
        <v>9</v>
      </c>
      <c r="G1817" s="98">
        <v>99</v>
      </c>
      <c r="H1817" s="89"/>
      <c r="I1817" s="63" t="s">
        <v>134</v>
      </c>
    </row>
    <row r="1818" spans="1:9" x14ac:dyDescent="0.35">
      <c r="A1818" s="97">
        <v>6</v>
      </c>
      <c r="B1818" s="89">
        <v>24</v>
      </c>
      <c r="C1818" s="53">
        <v>110</v>
      </c>
      <c r="D1818" s="98">
        <v>2023</v>
      </c>
      <c r="E1818" s="98">
        <v>5</v>
      </c>
      <c r="F1818" s="53">
        <v>10</v>
      </c>
      <c r="G1818" s="98">
        <v>260</v>
      </c>
      <c r="H1818" s="89"/>
      <c r="I1818" s="63" t="s">
        <v>134</v>
      </c>
    </row>
    <row r="1819" spans="1:9" x14ac:dyDescent="0.35">
      <c r="A1819" s="97">
        <v>6</v>
      </c>
      <c r="B1819" s="89">
        <v>24</v>
      </c>
      <c r="C1819" s="53">
        <v>110</v>
      </c>
      <c r="D1819" s="98">
        <v>2023</v>
      </c>
      <c r="E1819" s="98">
        <v>5</v>
      </c>
      <c r="F1819" s="53">
        <v>11</v>
      </c>
      <c r="G1819" s="98">
        <v>380</v>
      </c>
      <c r="H1819" s="89"/>
      <c r="I1819" s="63" t="s">
        <v>134</v>
      </c>
    </row>
    <row r="1820" spans="1:9" x14ac:dyDescent="0.35">
      <c r="A1820" s="97">
        <v>6</v>
      </c>
      <c r="B1820" s="89">
        <v>24</v>
      </c>
      <c r="C1820" s="53">
        <v>110</v>
      </c>
      <c r="D1820" s="98">
        <v>2023</v>
      </c>
      <c r="E1820" s="98">
        <v>5</v>
      </c>
      <c r="F1820" s="53">
        <v>12</v>
      </c>
      <c r="G1820" s="98">
        <v>25</v>
      </c>
      <c r="H1820" s="89"/>
      <c r="I1820" s="63" t="s">
        <v>134</v>
      </c>
    </row>
    <row r="1821" spans="1:9" x14ac:dyDescent="0.35">
      <c r="A1821" s="97">
        <v>6</v>
      </c>
      <c r="B1821" s="89">
        <v>24</v>
      </c>
      <c r="C1821" s="53">
        <v>110</v>
      </c>
      <c r="D1821" s="98">
        <v>2023</v>
      </c>
      <c r="E1821" s="98">
        <v>5</v>
      </c>
      <c r="F1821" s="53">
        <v>13</v>
      </c>
      <c r="G1821" s="98">
        <v>9</v>
      </c>
      <c r="H1821" s="89"/>
      <c r="I1821" s="63" t="s">
        <v>134</v>
      </c>
    </row>
    <row r="1822" spans="1:9" x14ac:dyDescent="0.35">
      <c r="A1822" s="97">
        <v>6</v>
      </c>
      <c r="B1822" s="89">
        <v>24</v>
      </c>
      <c r="C1822" s="53">
        <v>110</v>
      </c>
      <c r="D1822" s="98">
        <v>2023</v>
      </c>
      <c r="E1822" s="98">
        <v>5</v>
      </c>
      <c r="F1822" s="53">
        <v>14</v>
      </c>
      <c r="G1822" s="98">
        <v>65</v>
      </c>
      <c r="H1822" s="89"/>
      <c r="I1822" s="63" t="s">
        <v>134</v>
      </c>
    </row>
    <row r="1823" spans="1:9" x14ac:dyDescent="0.35">
      <c r="A1823" s="97">
        <v>6</v>
      </c>
      <c r="B1823" s="89">
        <v>24</v>
      </c>
      <c r="C1823" s="53">
        <v>110</v>
      </c>
      <c r="D1823" s="98">
        <v>2023</v>
      </c>
      <c r="E1823" s="98">
        <v>5</v>
      </c>
      <c r="F1823" s="53">
        <v>15</v>
      </c>
      <c r="G1823" s="98">
        <v>19</v>
      </c>
      <c r="H1823" s="89"/>
      <c r="I1823" s="63" t="s">
        <v>134</v>
      </c>
    </row>
    <row r="1824" spans="1:9" x14ac:dyDescent="0.35">
      <c r="A1824" s="97">
        <v>6</v>
      </c>
      <c r="B1824" s="89">
        <v>24</v>
      </c>
      <c r="C1824" s="53">
        <v>110</v>
      </c>
      <c r="D1824" s="98">
        <v>2023</v>
      </c>
      <c r="E1824" s="98">
        <v>5</v>
      </c>
      <c r="F1824" s="53">
        <v>16</v>
      </c>
      <c r="G1824" s="98">
        <v>86</v>
      </c>
      <c r="H1824" s="89"/>
      <c r="I1824" s="63" t="s">
        <v>134</v>
      </c>
    </row>
    <row r="1825" spans="1:9" x14ac:dyDescent="0.35">
      <c r="A1825" s="97">
        <v>6</v>
      </c>
      <c r="B1825" s="89">
        <v>24</v>
      </c>
      <c r="C1825" s="53">
        <v>110</v>
      </c>
      <c r="D1825" s="98">
        <v>2023</v>
      </c>
      <c r="E1825" s="98">
        <v>5</v>
      </c>
      <c r="F1825" s="53">
        <v>17</v>
      </c>
      <c r="G1825" s="98">
        <v>6</v>
      </c>
      <c r="H1825" s="89"/>
      <c r="I1825" s="63" t="s">
        <v>134</v>
      </c>
    </row>
    <row r="1826" spans="1:9" x14ac:dyDescent="0.35">
      <c r="A1826" s="97">
        <v>6</v>
      </c>
      <c r="B1826" s="89">
        <v>24</v>
      </c>
      <c r="C1826" s="53">
        <v>110</v>
      </c>
      <c r="D1826" s="98">
        <v>2023</v>
      </c>
      <c r="E1826" s="98">
        <v>5</v>
      </c>
      <c r="F1826" s="53">
        <v>18</v>
      </c>
      <c r="G1826" s="98">
        <v>282</v>
      </c>
      <c r="H1826" s="89"/>
      <c r="I1826" s="63" t="s">
        <v>134</v>
      </c>
    </row>
    <row r="1827" spans="1:9" x14ac:dyDescent="0.35">
      <c r="A1827" s="97">
        <v>6</v>
      </c>
      <c r="B1827" s="89">
        <v>24</v>
      </c>
      <c r="C1827" s="53">
        <v>110</v>
      </c>
      <c r="D1827" s="98">
        <v>2023</v>
      </c>
      <c r="E1827" s="98">
        <v>5</v>
      </c>
      <c r="F1827" s="53">
        <v>19</v>
      </c>
      <c r="G1827" s="98">
        <v>827</v>
      </c>
      <c r="H1827" s="89"/>
      <c r="I1827" s="63" t="s">
        <v>134</v>
      </c>
    </row>
    <row r="1828" spans="1:9" x14ac:dyDescent="0.35">
      <c r="A1828" s="97">
        <v>6</v>
      </c>
      <c r="B1828" s="89">
        <v>24</v>
      </c>
      <c r="C1828" s="53">
        <v>111</v>
      </c>
      <c r="D1828" s="98">
        <v>2023</v>
      </c>
      <c r="E1828" s="98">
        <v>5</v>
      </c>
      <c r="F1828" s="53">
        <v>1</v>
      </c>
      <c r="G1828" s="98">
        <v>534</v>
      </c>
      <c r="H1828" s="89"/>
      <c r="I1828" s="63" t="s">
        <v>134</v>
      </c>
    </row>
    <row r="1829" spans="1:9" x14ac:dyDescent="0.35">
      <c r="A1829" s="97">
        <v>6</v>
      </c>
      <c r="B1829" s="89">
        <v>24</v>
      </c>
      <c r="C1829" s="53">
        <v>111</v>
      </c>
      <c r="D1829" s="98">
        <v>2023</v>
      </c>
      <c r="E1829" s="98">
        <v>5</v>
      </c>
      <c r="F1829" s="53">
        <v>2</v>
      </c>
      <c r="G1829" s="98">
        <v>154</v>
      </c>
      <c r="H1829" s="89"/>
      <c r="I1829" s="63" t="s">
        <v>134</v>
      </c>
    </row>
    <row r="1830" spans="1:9" x14ac:dyDescent="0.35">
      <c r="A1830" s="97">
        <v>6</v>
      </c>
      <c r="B1830" s="89">
        <v>24</v>
      </c>
      <c r="C1830" s="53">
        <v>111</v>
      </c>
      <c r="D1830" s="98">
        <v>2023</v>
      </c>
      <c r="E1830" s="98">
        <v>5</v>
      </c>
      <c r="F1830" s="53">
        <v>3</v>
      </c>
      <c r="G1830" s="98">
        <v>941</v>
      </c>
      <c r="H1830" s="89"/>
      <c r="I1830" s="63" t="s">
        <v>134</v>
      </c>
    </row>
    <row r="1831" spans="1:9" x14ac:dyDescent="0.35">
      <c r="A1831" s="97">
        <v>6</v>
      </c>
      <c r="B1831" s="89">
        <v>24</v>
      </c>
      <c r="C1831" s="53">
        <v>111</v>
      </c>
      <c r="D1831" s="98">
        <v>2023</v>
      </c>
      <c r="E1831" s="98">
        <v>5</v>
      </c>
      <c r="F1831" s="53">
        <v>4</v>
      </c>
      <c r="G1831" s="98">
        <v>1581</v>
      </c>
      <c r="H1831" s="89"/>
      <c r="I1831" s="63" t="s">
        <v>134</v>
      </c>
    </row>
    <row r="1832" spans="1:9" x14ac:dyDescent="0.35">
      <c r="A1832" s="97">
        <v>6</v>
      </c>
      <c r="B1832" s="89">
        <v>24</v>
      </c>
      <c r="C1832" s="53">
        <v>111</v>
      </c>
      <c r="D1832" s="98">
        <v>2023</v>
      </c>
      <c r="E1832" s="98">
        <v>5</v>
      </c>
      <c r="F1832" s="53">
        <v>5</v>
      </c>
      <c r="G1832" s="98">
        <v>785</v>
      </c>
      <c r="H1832" s="89"/>
      <c r="I1832" s="63" t="s">
        <v>134</v>
      </c>
    </row>
    <row r="1833" spans="1:9" x14ac:dyDescent="0.35">
      <c r="A1833" s="97">
        <v>6</v>
      </c>
      <c r="B1833" s="89">
        <v>24</v>
      </c>
      <c r="C1833" s="53">
        <v>111</v>
      </c>
      <c r="D1833" s="98">
        <v>2023</v>
      </c>
      <c r="E1833" s="98">
        <v>5</v>
      </c>
      <c r="F1833" s="53">
        <v>6</v>
      </c>
      <c r="G1833" s="98">
        <v>351</v>
      </c>
      <c r="H1833" s="89"/>
      <c r="I1833" s="63" t="s">
        <v>134</v>
      </c>
    </row>
    <row r="1834" spans="1:9" x14ac:dyDescent="0.35">
      <c r="A1834" s="97">
        <v>6</v>
      </c>
      <c r="B1834" s="89">
        <v>24</v>
      </c>
      <c r="C1834" s="53">
        <v>111</v>
      </c>
      <c r="D1834" s="98">
        <v>2023</v>
      </c>
      <c r="E1834" s="98">
        <v>5</v>
      </c>
      <c r="F1834" s="53">
        <v>7</v>
      </c>
      <c r="G1834" s="98">
        <v>919</v>
      </c>
      <c r="H1834" s="89"/>
      <c r="I1834" s="63" t="s">
        <v>134</v>
      </c>
    </row>
    <row r="1835" spans="1:9" x14ac:dyDescent="0.35">
      <c r="A1835" s="97">
        <v>6</v>
      </c>
      <c r="B1835" s="89">
        <v>24</v>
      </c>
      <c r="C1835" s="53">
        <v>111</v>
      </c>
      <c r="D1835" s="98">
        <v>2023</v>
      </c>
      <c r="E1835" s="98">
        <v>5</v>
      </c>
      <c r="F1835" s="53">
        <v>8</v>
      </c>
      <c r="G1835" s="98">
        <v>1386</v>
      </c>
      <c r="H1835" s="89"/>
      <c r="I1835" s="63" t="s">
        <v>134</v>
      </c>
    </row>
    <row r="1836" spans="1:9" x14ac:dyDescent="0.35">
      <c r="A1836" s="97">
        <v>6</v>
      </c>
      <c r="B1836" s="89">
        <v>24</v>
      </c>
      <c r="C1836" s="53">
        <v>111</v>
      </c>
      <c r="D1836" s="98">
        <v>2023</v>
      </c>
      <c r="E1836" s="98">
        <v>5</v>
      </c>
      <c r="F1836" s="53">
        <v>9</v>
      </c>
      <c r="G1836" s="98">
        <v>175</v>
      </c>
      <c r="H1836" s="89"/>
      <c r="I1836" s="63" t="s">
        <v>134</v>
      </c>
    </row>
    <row r="1837" spans="1:9" x14ac:dyDescent="0.35">
      <c r="A1837" s="97">
        <v>6</v>
      </c>
      <c r="B1837" s="89">
        <v>24</v>
      </c>
      <c r="C1837" s="53">
        <v>111</v>
      </c>
      <c r="D1837" s="98">
        <v>2023</v>
      </c>
      <c r="E1837" s="98">
        <v>5</v>
      </c>
      <c r="F1837" s="53">
        <v>10</v>
      </c>
      <c r="G1837" s="98">
        <v>274</v>
      </c>
      <c r="H1837" s="89"/>
      <c r="I1837" s="63" t="s">
        <v>134</v>
      </c>
    </row>
    <row r="1838" spans="1:9" x14ac:dyDescent="0.35">
      <c r="A1838" s="97">
        <v>6</v>
      </c>
      <c r="B1838" s="89">
        <v>24</v>
      </c>
      <c r="C1838" s="53">
        <v>111</v>
      </c>
      <c r="D1838" s="98">
        <v>2023</v>
      </c>
      <c r="E1838" s="98">
        <v>5</v>
      </c>
      <c r="F1838" s="53">
        <v>11</v>
      </c>
      <c r="G1838" s="98">
        <v>1000</v>
      </c>
      <c r="H1838" s="89"/>
      <c r="I1838" s="63" t="s">
        <v>134</v>
      </c>
    </row>
    <row r="1839" spans="1:9" x14ac:dyDescent="0.35">
      <c r="A1839" s="97">
        <v>6</v>
      </c>
      <c r="B1839" s="89">
        <v>24</v>
      </c>
      <c r="C1839" s="53">
        <v>111</v>
      </c>
      <c r="D1839" s="98">
        <v>2023</v>
      </c>
      <c r="E1839" s="98">
        <v>5</v>
      </c>
      <c r="F1839" s="53">
        <v>12</v>
      </c>
      <c r="G1839" s="98">
        <v>62</v>
      </c>
      <c r="H1839" s="89"/>
      <c r="I1839" s="63" t="s">
        <v>134</v>
      </c>
    </row>
    <row r="1840" spans="1:9" x14ac:dyDescent="0.35">
      <c r="A1840" s="97">
        <v>6</v>
      </c>
      <c r="B1840" s="89">
        <v>24</v>
      </c>
      <c r="C1840" s="53">
        <v>111</v>
      </c>
      <c r="D1840" s="98">
        <v>2023</v>
      </c>
      <c r="E1840" s="98">
        <v>5</v>
      </c>
      <c r="F1840" s="53">
        <v>13</v>
      </c>
      <c r="G1840" s="98">
        <v>58</v>
      </c>
      <c r="H1840" s="89"/>
      <c r="I1840" s="63" t="s">
        <v>134</v>
      </c>
    </row>
    <row r="1841" spans="1:9" x14ac:dyDescent="0.35">
      <c r="A1841" s="97">
        <v>6</v>
      </c>
      <c r="B1841" s="89">
        <v>24</v>
      </c>
      <c r="C1841" s="53">
        <v>111</v>
      </c>
      <c r="D1841" s="98">
        <v>2023</v>
      </c>
      <c r="E1841" s="98">
        <v>5</v>
      </c>
      <c r="F1841" s="53">
        <v>14</v>
      </c>
      <c r="G1841" s="98">
        <v>723</v>
      </c>
      <c r="H1841" s="89"/>
      <c r="I1841" s="63" t="s">
        <v>134</v>
      </c>
    </row>
    <row r="1842" spans="1:9" x14ac:dyDescent="0.35">
      <c r="A1842" s="97">
        <v>6</v>
      </c>
      <c r="B1842" s="89">
        <v>24</v>
      </c>
      <c r="C1842" s="53">
        <v>111</v>
      </c>
      <c r="D1842" s="98">
        <v>2023</v>
      </c>
      <c r="E1842" s="98">
        <v>5</v>
      </c>
      <c r="F1842" s="53">
        <v>15</v>
      </c>
      <c r="G1842" s="98">
        <v>95</v>
      </c>
      <c r="H1842" s="89"/>
      <c r="I1842" s="63" t="s">
        <v>134</v>
      </c>
    </row>
    <row r="1843" spans="1:9" x14ac:dyDescent="0.35">
      <c r="A1843" s="97">
        <v>6</v>
      </c>
      <c r="B1843" s="89">
        <v>24</v>
      </c>
      <c r="C1843" s="53">
        <v>111</v>
      </c>
      <c r="D1843" s="98">
        <v>2023</v>
      </c>
      <c r="E1843" s="98">
        <v>5</v>
      </c>
      <c r="F1843" s="53">
        <v>16</v>
      </c>
      <c r="G1843" s="98">
        <v>160</v>
      </c>
      <c r="H1843" s="89"/>
      <c r="I1843" s="63" t="s">
        <v>134</v>
      </c>
    </row>
    <row r="1844" spans="1:9" x14ac:dyDescent="0.35">
      <c r="A1844" s="97">
        <v>6</v>
      </c>
      <c r="B1844" s="89">
        <v>24</v>
      </c>
      <c r="C1844" s="53">
        <v>111</v>
      </c>
      <c r="D1844" s="98">
        <v>2023</v>
      </c>
      <c r="E1844" s="98">
        <v>5</v>
      </c>
      <c r="F1844" s="53">
        <v>17</v>
      </c>
      <c r="G1844" s="98">
        <v>182</v>
      </c>
      <c r="H1844" s="89"/>
      <c r="I1844" s="63" t="s">
        <v>134</v>
      </c>
    </row>
    <row r="1845" spans="1:9" x14ac:dyDescent="0.35">
      <c r="A1845" s="97">
        <v>6</v>
      </c>
      <c r="B1845" s="89">
        <v>24</v>
      </c>
      <c r="C1845" s="53">
        <v>111</v>
      </c>
      <c r="D1845" s="98">
        <v>2023</v>
      </c>
      <c r="E1845" s="98">
        <v>5</v>
      </c>
      <c r="F1845" s="53">
        <v>18</v>
      </c>
      <c r="G1845" s="98">
        <v>1550</v>
      </c>
      <c r="H1845" s="89"/>
      <c r="I1845" s="63" t="s">
        <v>134</v>
      </c>
    </row>
    <row r="1846" spans="1:9" x14ac:dyDescent="0.35">
      <c r="A1846" s="97">
        <v>6</v>
      </c>
      <c r="B1846" s="89">
        <v>24</v>
      </c>
      <c r="C1846" s="53">
        <v>111</v>
      </c>
      <c r="D1846" s="98">
        <v>2023</v>
      </c>
      <c r="E1846" s="98">
        <v>5</v>
      </c>
      <c r="F1846" s="53">
        <v>19</v>
      </c>
      <c r="G1846" s="98">
        <v>3589</v>
      </c>
      <c r="H1846" s="89"/>
      <c r="I1846" s="63" t="s">
        <v>134</v>
      </c>
    </row>
    <row r="1847" spans="1:9" x14ac:dyDescent="0.35">
      <c r="A1847" s="97">
        <v>6</v>
      </c>
      <c r="B1847" s="89">
        <v>24</v>
      </c>
      <c r="C1847" s="53">
        <v>112</v>
      </c>
      <c r="D1847" s="98">
        <v>2023</v>
      </c>
      <c r="E1847" s="98">
        <v>5</v>
      </c>
      <c r="F1847" s="53">
        <v>4</v>
      </c>
      <c r="G1847" s="98">
        <v>125</v>
      </c>
      <c r="H1847" s="89"/>
      <c r="I1847" s="63" t="s">
        <v>134</v>
      </c>
    </row>
    <row r="1848" spans="1:9" x14ac:dyDescent="0.35">
      <c r="A1848" s="97">
        <v>6</v>
      </c>
      <c r="B1848" s="89">
        <v>24</v>
      </c>
      <c r="C1848" s="53">
        <v>112</v>
      </c>
      <c r="D1848" s="98">
        <v>2023</v>
      </c>
      <c r="E1848" s="98">
        <v>5</v>
      </c>
      <c r="F1848" s="53">
        <v>5</v>
      </c>
      <c r="G1848" s="98">
        <v>403</v>
      </c>
      <c r="H1848" s="89"/>
      <c r="I1848" s="63" t="s">
        <v>134</v>
      </c>
    </row>
    <row r="1849" spans="1:9" x14ac:dyDescent="0.35">
      <c r="A1849" s="97">
        <v>6</v>
      </c>
      <c r="B1849" s="89">
        <v>24</v>
      </c>
      <c r="C1849" s="53">
        <v>112</v>
      </c>
      <c r="D1849" s="98">
        <v>2023</v>
      </c>
      <c r="E1849" s="98">
        <v>5</v>
      </c>
      <c r="F1849" s="53">
        <v>18</v>
      </c>
      <c r="G1849" s="98">
        <v>8</v>
      </c>
      <c r="H1849" s="89"/>
      <c r="I1849" s="63" t="s">
        <v>134</v>
      </c>
    </row>
    <row r="1850" spans="1:9" x14ac:dyDescent="0.35">
      <c r="A1850" s="97">
        <v>6</v>
      </c>
      <c r="B1850" s="89">
        <v>24</v>
      </c>
      <c r="C1850" s="53">
        <v>112</v>
      </c>
      <c r="D1850" s="98">
        <v>2023</v>
      </c>
      <c r="E1850" s="98">
        <v>5</v>
      </c>
      <c r="F1850" s="53">
        <v>19</v>
      </c>
      <c r="G1850" s="98">
        <v>154</v>
      </c>
      <c r="H1850" s="89"/>
      <c r="I1850" s="63" t="s">
        <v>134</v>
      </c>
    </row>
    <row r="1851" spans="1:9" x14ac:dyDescent="0.35">
      <c r="A1851" s="97">
        <v>6</v>
      </c>
      <c r="B1851" s="89">
        <v>24</v>
      </c>
      <c r="C1851" s="53">
        <v>113</v>
      </c>
      <c r="D1851" s="98">
        <v>2023</v>
      </c>
      <c r="E1851" s="98">
        <v>4</v>
      </c>
      <c r="F1851" s="53">
        <v>1</v>
      </c>
      <c r="G1851" s="98">
        <v>218</v>
      </c>
      <c r="H1851" s="89"/>
      <c r="I1851" s="63" t="s">
        <v>134</v>
      </c>
    </row>
    <row r="1852" spans="1:9" x14ac:dyDescent="0.35">
      <c r="A1852" s="97">
        <v>6</v>
      </c>
      <c r="B1852" s="89">
        <v>24</v>
      </c>
      <c r="C1852" s="53">
        <v>113</v>
      </c>
      <c r="D1852" s="98">
        <v>2023</v>
      </c>
      <c r="E1852" s="98">
        <v>4</v>
      </c>
      <c r="F1852" s="53">
        <v>3</v>
      </c>
      <c r="G1852" s="98">
        <v>269</v>
      </c>
      <c r="H1852" s="89"/>
      <c r="I1852" s="63" t="s">
        <v>134</v>
      </c>
    </row>
    <row r="1853" spans="1:9" x14ac:dyDescent="0.35">
      <c r="A1853" s="97">
        <v>6</v>
      </c>
      <c r="B1853" s="89">
        <v>24</v>
      </c>
      <c r="C1853" s="53">
        <v>113</v>
      </c>
      <c r="D1853" s="98">
        <v>2023</v>
      </c>
      <c r="E1853" s="98">
        <v>4</v>
      </c>
      <c r="F1853" s="53">
        <v>4</v>
      </c>
      <c r="G1853" s="98">
        <v>183</v>
      </c>
      <c r="H1853" s="89"/>
      <c r="I1853" s="63" t="s">
        <v>134</v>
      </c>
    </row>
    <row r="1854" spans="1:9" x14ac:dyDescent="0.35">
      <c r="A1854" s="97">
        <v>6</v>
      </c>
      <c r="B1854" s="89">
        <v>24</v>
      </c>
      <c r="C1854" s="53">
        <v>113</v>
      </c>
      <c r="D1854" s="98">
        <v>2023</v>
      </c>
      <c r="E1854" s="98">
        <v>4</v>
      </c>
      <c r="F1854" s="53">
        <v>5</v>
      </c>
      <c r="G1854" s="98">
        <v>1117</v>
      </c>
      <c r="H1854" s="89"/>
      <c r="I1854" s="63" t="s">
        <v>134</v>
      </c>
    </row>
    <row r="1855" spans="1:9" x14ac:dyDescent="0.35">
      <c r="A1855" s="97">
        <v>6</v>
      </c>
      <c r="B1855" s="89">
        <v>24</v>
      </c>
      <c r="C1855" s="53">
        <v>113</v>
      </c>
      <c r="D1855" s="98">
        <v>2023</v>
      </c>
      <c r="E1855" s="98">
        <v>4</v>
      </c>
      <c r="F1855" s="53">
        <v>7</v>
      </c>
      <c r="G1855" s="98">
        <v>117</v>
      </c>
      <c r="H1855" s="89"/>
      <c r="I1855" s="63" t="s">
        <v>134</v>
      </c>
    </row>
    <row r="1856" spans="1:9" x14ac:dyDescent="0.35">
      <c r="A1856" s="97">
        <v>6</v>
      </c>
      <c r="B1856" s="89">
        <v>24</v>
      </c>
      <c r="C1856" s="53">
        <v>113</v>
      </c>
      <c r="D1856" s="98">
        <v>2023</v>
      </c>
      <c r="E1856" s="98">
        <v>4</v>
      </c>
      <c r="F1856" s="53">
        <v>8</v>
      </c>
      <c r="G1856" s="98">
        <v>29</v>
      </c>
      <c r="H1856" s="89"/>
      <c r="I1856" s="63" t="s">
        <v>134</v>
      </c>
    </row>
    <row r="1857" spans="1:9" x14ac:dyDescent="0.35">
      <c r="A1857" s="97">
        <v>6</v>
      </c>
      <c r="B1857" s="89">
        <v>24</v>
      </c>
      <c r="C1857" s="53">
        <v>113</v>
      </c>
      <c r="D1857" s="98">
        <v>2023</v>
      </c>
      <c r="E1857" s="98">
        <v>4</v>
      </c>
      <c r="F1857" s="53">
        <v>10</v>
      </c>
      <c r="G1857" s="98">
        <v>104</v>
      </c>
      <c r="H1857" s="89"/>
      <c r="I1857" s="63" t="s">
        <v>134</v>
      </c>
    </row>
    <row r="1858" spans="1:9" x14ac:dyDescent="0.35">
      <c r="A1858" s="97">
        <v>6</v>
      </c>
      <c r="B1858" s="89">
        <v>24</v>
      </c>
      <c r="C1858" s="53">
        <v>113</v>
      </c>
      <c r="D1858" s="98">
        <v>2023</v>
      </c>
      <c r="E1858" s="98">
        <v>4</v>
      </c>
      <c r="F1858" s="53">
        <v>11</v>
      </c>
      <c r="G1858" s="98">
        <v>119</v>
      </c>
      <c r="H1858" s="89"/>
      <c r="I1858" s="63" t="s">
        <v>134</v>
      </c>
    </row>
    <row r="1859" spans="1:9" x14ac:dyDescent="0.35">
      <c r="A1859" s="97">
        <v>6</v>
      </c>
      <c r="B1859" s="89">
        <v>24</v>
      </c>
      <c r="C1859" s="53">
        <v>113</v>
      </c>
      <c r="D1859" s="98">
        <v>2023</v>
      </c>
      <c r="E1859" s="98">
        <v>4</v>
      </c>
      <c r="F1859" s="53">
        <v>18</v>
      </c>
      <c r="G1859" s="98">
        <v>310</v>
      </c>
      <c r="H1859" s="89"/>
      <c r="I1859" s="63" t="s">
        <v>134</v>
      </c>
    </row>
    <row r="1860" spans="1:9" x14ac:dyDescent="0.35">
      <c r="A1860" s="97">
        <v>6</v>
      </c>
      <c r="B1860" s="89">
        <v>24</v>
      </c>
      <c r="C1860" s="53">
        <v>113</v>
      </c>
      <c r="D1860" s="98">
        <v>2023</v>
      </c>
      <c r="E1860" s="98">
        <v>4</v>
      </c>
      <c r="F1860" s="53">
        <v>19</v>
      </c>
      <c r="G1860" s="98">
        <v>3603</v>
      </c>
      <c r="H1860" s="89"/>
      <c r="I1860" s="63" t="s">
        <v>134</v>
      </c>
    </row>
    <row r="1861" spans="1:9" x14ac:dyDescent="0.35">
      <c r="A1861" s="97">
        <v>6</v>
      </c>
      <c r="B1861" s="89">
        <v>24</v>
      </c>
      <c r="C1861" s="53">
        <v>114</v>
      </c>
      <c r="D1861" s="98">
        <v>2023</v>
      </c>
      <c r="E1861" s="98">
        <v>6</v>
      </c>
      <c r="F1861" s="53">
        <v>5</v>
      </c>
      <c r="G1861" s="98">
        <v>49</v>
      </c>
      <c r="H1861" s="89"/>
      <c r="I1861" s="63" t="s">
        <v>134</v>
      </c>
    </row>
    <row r="1862" spans="1:9" x14ac:dyDescent="0.35">
      <c r="A1862" s="97">
        <v>6</v>
      </c>
      <c r="B1862" s="89">
        <v>24</v>
      </c>
      <c r="C1862" s="53">
        <v>114</v>
      </c>
      <c r="D1862" s="98">
        <v>2023</v>
      </c>
      <c r="E1862" s="98">
        <v>6</v>
      </c>
      <c r="F1862" s="53">
        <v>11</v>
      </c>
      <c r="G1862" s="98">
        <v>5</v>
      </c>
      <c r="H1862" s="89"/>
      <c r="I1862" s="63" t="s">
        <v>134</v>
      </c>
    </row>
    <row r="1863" spans="1:9" x14ac:dyDescent="0.35">
      <c r="A1863" s="97">
        <v>6</v>
      </c>
      <c r="B1863" s="89">
        <v>24</v>
      </c>
      <c r="C1863" s="53">
        <v>114</v>
      </c>
      <c r="D1863" s="98">
        <v>2023</v>
      </c>
      <c r="E1863" s="98">
        <v>6</v>
      </c>
      <c r="F1863" s="53">
        <v>19</v>
      </c>
      <c r="G1863" s="98">
        <v>183</v>
      </c>
      <c r="H1863" s="89"/>
      <c r="I1863" s="63" t="s">
        <v>134</v>
      </c>
    </row>
    <row r="1864" spans="1:9" x14ac:dyDescent="0.35">
      <c r="A1864" s="97">
        <v>6</v>
      </c>
      <c r="B1864" s="89">
        <v>24</v>
      </c>
      <c r="C1864" s="53">
        <v>115</v>
      </c>
      <c r="D1864" s="98">
        <v>2023</v>
      </c>
      <c r="E1864" s="98">
        <v>5</v>
      </c>
      <c r="F1864" s="53">
        <v>1</v>
      </c>
      <c r="G1864" s="98"/>
      <c r="H1864" s="89"/>
      <c r="I1864" s="63" t="s">
        <v>134</v>
      </c>
    </row>
    <row r="1865" spans="1:9" x14ac:dyDescent="0.35">
      <c r="A1865" s="97">
        <v>6</v>
      </c>
      <c r="B1865" s="89">
        <v>24</v>
      </c>
      <c r="C1865" s="53">
        <v>115</v>
      </c>
      <c r="D1865" s="98">
        <v>2023</v>
      </c>
      <c r="E1865" s="98">
        <v>5</v>
      </c>
      <c r="F1865" s="53">
        <v>2</v>
      </c>
      <c r="G1865" s="98"/>
      <c r="H1865" s="89"/>
      <c r="I1865" s="63" t="s">
        <v>134</v>
      </c>
    </row>
    <row r="1866" spans="1:9" x14ac:dyDescent="0.35">
      <c r="A1866" s="97">
        <v>6</v>
      </c>
      <c r="B1866" s="89">
        <v>24</v>
      </c>
      <c r="C1866" s="53">
        <v>115</v>
      </c>
      <c r="D1866" s="98">
        <v>2023</v>
      </c>
      <c r="E1866" s="98">
        <v>5</v>
      </c>
      <c r="F1866" s="53">
        <v>3</v>
      </c>
      <c r="G1866" s="98"/>
      <c r="H1866" s="89"/>
      <c r="I1866" s="63" t="s">
        <v>134</v>
      </c>
    </row>
    <row r="1867" spans="1:9" x14ac:dyDescent="0.35">
      <c r="A1867" s="97">
        <v>6</v>
      </c>
      <c r="B1867" s="89">
        <v>24</v>
      </c>
      <c r="C1867" s="53">
        <v>115</v>
      </c>
      <c r="D1867" s="98">
        <v>2023</v>
      </c>
      <c r="E1867" s="98">
        <v>5</v>
      </c>
      <c r="F1867" s="53">
        <v>4</v>
      </c>
      <c r="G1867" s="98"/>
      <c r="H1867" s="89"/>
      <c r="I1867" s="63" t="s">
        <v>134</v>
      </c>
    </row>
    <row r="1868" spans="1:9" x14ac:dyDescent="0.35">
      <c r="A1868" s="97">
        <v>6</v>
      </c>
      <c r="B1868" s="89">
        <v>24</v>
      </c>
      <c r="C1868" s="53">
        <v>115</v>
      </c>
      <c r="D1868" s="98">
        <v>2023</v>
      </c>
      <c r="E1868" s="98">
        <v>5</v>
      </c>
      <c r="F1868" s="53">
        <v>5</v>
      </c>
      <c r="G1868" s="98"/>
      <c r="H1868" s="89"/>
      <c r="I1868" s="63" t="s">
        <v>134</v>
      </c>
    </row>
    <row r="1869" spans="1:9" x14ac:dyDescent="0.35">
      <c r="A1869" s="97">
        <v>6</v>
      </c>
      <c r="B1869" s="89">
        <v>24</v>
      </c>
      <c r="C1869" s="53">
        <v>115</v>
      </c>
      <c r="D1869" s="98">
        <v>2023</v>
      </c>
      <c r="E1869" s="98">
        <v>5</v>
      </c>
      <c r="F1869" s="53">
        <v>6</v>
      </c>
      <c r="G1869" s="98"/>
      <c r="H1869" s="89"/>
      <c r="I1869" s="63" t="s">
        <v>134</v>
      </c>
    </row>
    <row r="1870" spans="1:9" x14ac:dyDescent="0.35">
      <c r="A1870" s="97">
        <v>6</v>
      </c>
      <c r="B1870" s="89">
        <v>24</v>
      </c>
      <c r="C1870" s="53">
        <v>115</v>
      </c>
      <c r="D1870" s="98">
        <v>2023</v>
      </c>
      <c r="E1870" s="98">
        <v>5</v>
      </c>
      <c r="F1870" s="53">
        <v>7</v>
      </c>
      <c r="G1870" s="98"/>
      <c r="H1870" s="89"/>
      <c r="I1870" s="63" t="s">
        <v>134</v>
      </c>
    </row>
    <row r="1871" spans="1:9" x14ac:dyDescent="0.35">
      <c r="A1871" s="97">
        <v>6</v>
      </c>
      <c r="B1871" s="89">
        <v>24</v>
      </c>
      <c r="C1871" s="53">
        <v>115</v>
      </c>
      <c r="D1871" s="98">
        <v>2023</v>
      </c>
      <c r="E1871" s="98">
        <v>5</v>
      </c>
      <c r="F1871" s="53">
        <v>8</v>
      </c>
      <c r="G1871" s="98"/>
      <c r="H1871" s="89"/>
      <c r="I1871" s="63" t="s">
        <v>134</v>
      </c>
    </row>
    <row r="1872" spans="1:9" x14ac:dyDescent="0.35">
      <c r="A1872" s="97">
        <v>6</v>
      </c>
      <c r="B1872" s="89">
        <v>24</v>
      </c>
      <c r="C1872" s="53">
        <v>115</v>
      </c>
      <c r="D1872" s="98">
        <v>2023</v>
      </c>
      <c r="E1872" s="98">
        <v>5</v>
      </c>
      <c r="F1872" s="53">
        <v>9</v>
      </c>
      <c r="G1872" s="98"/>
      <c r="H1872" s="89"/>
      <c r="I1872" s="63" t="s">
        <v>134</v>
      </c>
    </row>
    <row r="1873" spans="1:9" x14ac:dyDescent="0.35">
      <c r="A1873" s="97">
        <v>6</v>
      </c>
      <c r="B1873" s="89">
        <v>24</v>
      </c>
      <c r="C1873" s="53">
        <v>115</v>
      </c>
      <c r="D1873" s="98">
        <v>2023</v>
      </c>
      <c r="E1873" s="98">
        <v>5</v>
      </c>
      <c r="F1873" s="53">
        <v>10</v>
      </c>
      <c r="G1873" s="98"/>
      <c r="H1873" s="89"/>
      <c r="I1873" s="63" t="s">
        <v>134</v>
      </c>
    </row>
    <row r="1874" spans="1:9" x14ac:dyDescent="0.35">
      <c r="A1874" s="97">
        <v>6</v>
      </c>
      <c r="B1874" s="89">
        <v>24</v>
      </c>
      <c r="C1874" s="53">
        <v>115</v>
      </c>
      <c r="D1874" s="98">
        <v>2023</v>
      </c>
      <c r="E1874" s="98">
        <v>5</v>
      </c>
      <c r="F1874" s="53">
        <v>11</v>
      </c>
      <c r="G1874" s="98"/>
      <c r="H1874" s="89"/>
      <c r="I1874" s="63" t="s">
        <v>134</v>
      </c>
    </row>
    <row r="1875" spans="1:9" x14ac:dyDescent="0.35">
      <c r="A1875" s="97">
        <v>6</v>
      </c>
      <c r="B1875" s="89">
        <v>24</v>
      </c>
      <c r="C1875" s="53">
        <v>115</v>
      </c>
      <c r="D1875" s="98">
        <v>2023</v>
      </c>
      <c r="E1875" s="98">
        <v>5</v>
      </c>
      <c r="F1875" s="53">
        <v>12</v>
      </c>
      <c r="G1875" s="98"/>
      <c r="H1875" s="89"/>
      <c r="I1875" s="63" t="s">
        <v>134</v>
      </c>
    </row>
    <row r="1876" spans="1:9" x14ac:dyDescent="0.35">
      <c r="A1876" s="97">
        <v>6</v>
      </c>
      <c r="B1876" s="89">
        <v>24</v>
      </c>
      <c r="C1876" s="53">
        <v>115</v>
      </c>
      <c r="D1876" s="98">
        <v>2023</v>
      </c>
      <c r="E1876" s="98">
        <v>5</v>
      </c>
      <c r="F1876" s="53">
        <v>13</v>
      </c>
      <c r="G1876" s="98"/>
      <c r="H1876" s="89"/>
      <c r="I1876" s="63" t="s">
        <v>134</v>
      </c>
    </row>
    <row r="1877" spans="1:9" x14ac:dyDescent="0.35">
      <c r="A1877" s="97">
        <v>6</v>
      </c>
      <c r="B1877" s="89">
        <v>24</v>
      </c>
      <c r="C1877" s="53">
        <v>115</v>
      </c>
      <c r="D1877" s="98">
        <v>2023</v>
      </c>
      <c r="E1877" s="98">
        <v>5</v>
      </c>
      <c r="F1877" s="53">
        <v>14</v>
      </c>
      <c r="G1877" s="98"/>
      <c r="H1877" s="89"/>
      <c r="I1877" s="63" t="s">
        <v>134</v>
      </c>
    </row>
    <row r="1878" spans="1:9" x14ac:dyDescent="0.35">
      <c r="A1878" s="97">
        <v>6</v>
      </c>
      <c r="B1878" s="89">
        <v>24</v>
      </c>
      <c r="C1878" s="53">
        <v>115</v>
      </c>
      <c r="D1878" s="98">
        <v>2023</v>
      </c>
      <c r="E1878" s="98">
        <v>5</v>
      </c>
      <c r="F1878" s="53">
        <v>15</v>
      </c>
      <c r="G1878" s="98"/>
      <c r="H1878" s="89"/>
      <c r="I1878" s="63" t="s">
        <v>134</v>
      </c>
    </row>
    <row r="1879" spans="1:9" x14ac:dyDescent="0.35">
      <c r="A1879" s="97">
        <v>6</v>
      </c>
      <c r="B1879" s="89">
        <v>24</v>
      </c>
      <c r="C1879" s="53">
        <v>115</v>
      </c>
      <c r="D1879" s="98">
        <v>2023</v>
      </c>
      <c r="E1879" s="98">
        <v>5</v>
      </c>
      <c r="F1879" s="53">
        <v>16</v>
      </c>
      <c r="G1879" s="98"/>
      <c r="H1879" s="89"/>
      <c r="I1879" s="63" t="s">
        <v>134</v>
      </c>
    </row>
    <row r="1880" spans="1:9" x14ac:dyDescent="0.35">
      <c r="A1880" s="97">
        <v>6</v>
      </c>
      <c r="B1880" s="89">
        <v>24</v>
      </c>
      <c r="C1880" s="53">
        <v>115</v>
      </c>
      <c r="D1880" s="98">
        <v>2023</v>
      </c>
      <c r="E1880" s="98">
        <v>5</v>
      </c>
      <c r="F1880" s="53">
        <v>17</v>
      </c>
      <c r="G1880" s="98"/>
      <c r="H1880" s="89"/>
      <c r="I1880" s="63" t="s">
        <v>134</v>
      </c>
    </row>
    <row r="1881" spans="1:9" x14ac:dyDescent="0.35">
      <c r="A1881" s="97">
        <v>6</v>
      </c>
      <c r="B1881" s="89">
        <v>24</v>
      </c>
      <c r="C1881" s="53">
        <v>115</v>
      </c>
      <c r="D1881" s="98">
        <v>2023</v>
      </c>
      <c r="E1881" s="98">
        <v>5</v>
      </c>
      <c r="F1881" s="53">
        <v>18</v>
      </c>
      <c r="G1881" s="98"/>
      <c r="H1881" s="89"/>
      <c r="I1881" s="63" t="s">
        <v>134</v>
      </c>
    </row>
    <row r="1882" spans="1:9" x14ac:dyDescent="0.35">
      <c r="A1882" s="97">
        <v>6</v>
      </c>
      <c r="B1882" s="89">
        <v>24</v>
      </c>
      <c r="C1882" s="53">
        <v>115</v>
      </c>
      <c r="D1882" s="98">
        <v>2023</v>
      </c>
      <c r="E1882" s="98">
        <v>5</v>
      </c>
      <c r="F1882" s="53">
        <v>19</v>
      </c>
      <c r="G1882" s="98"/>
      <c r="H1882" s="89"/>
      <c r="I1882" s="63" t="s">
        <v>134</v>
      </c>
    </row>
    <row r="1883" spans="1:9" x14ac:dyDescent="0.35">
      <c r="A1883" s="97">
        <v>6</v>
      </c>
      <c r="B1883" s="89">
        <v>24</v>
      </c>
      <c r="C1883" s="53">
        <v>116</v>
      </c>
      <c r="D1883" s="98">
        <v>2023</v>
      </c>
      <c r="E1883" s="98">
        <v>6</v>
      </c>
      <c r="F1883" s="53">
        <v>1</v>
      </c>
      <c r="G1883" s="98">
        <v>15</v>
      </c>
      <c r="H1883" s="89"/>
      <c r="I1883" s="63" t="s">
        <v>134</v>
      </c>
    </row>
    <row r="1884" spans="1:9" x14ac:dyDescent="0.35">
      <c r="A1884" s="97">
        <v>6</v>
      </c>
      <c r="B1884" s="89">
        <v>24</v>
      </c>
      <c r="C1884" s="53">
        <v>116</v>
      </c>
      <c r="D1884" s="98">
        <v>2023</v>
      </c>
      <c r="E1884" s="98">
        <v>6</v>
      </c>
      <c r="F1884" s="53">
        <v>2</v>
      </c>
      <c r="G1884" s="98">
        <v>3</v>
      </c>
      <c r="H1884" s="89"/>
      <c r="I1884" s="63" t="s">
        <v>134</v>
      </c>
    </row>
    <row r="1885" spans="1:9" x14ac:dyDescent="0.35">
      <c r="A1885" s="97">
        <v>6</v>
      </c>
      <c r="B1885" s="89">
        <v>24</v>
      </c>
      <c r="C1885" s="53">
        <v>116</v>
      </c>
      <c r="D1885" s="98">
        <v>2023</v>
      </c>
      <c r="E1885" s="98">
        <v>6</v>
      </c>
      <c r="F1885" s="53">
        <v>3</v>
      </c>
      <c r="G1885" s="98">
        <v>2</v>
      </c>
      <c r="H1885" s="89"/>
      <c r="I1885" s="63" t="s">
        <v>134</v>
      </c>
    </row>
    <row r="1886" spans="1:9" x14ac:dyDescent="0.35">
      <c r="A1886" s="97">
        <v>6</v>
      </c>
      <c r="B1886" s="89">
        <v>24</v>
      </c>
      <c r="C1886" s="53">
        <v>116</v>
      </c>
      <c r="D1886" s="98">
        <v>2023</v>
      </c>
      <c r="E1886" s="98">
        <v>6</v>
      </c>
      <c r="F1886" s="53">
        <v>4</v>
      </c>
      <c r="G1886" s="98">
        <v>1</v>
      </c>
      <c r="H1886" s="89"/>
      <c r="I1886" s="63" t="s">
        <v>134</v>
      </c>
    </row>
    <row r="1887" spans="1:9" x14ac:dyDescent="0.35">
      <c r="A1887" s="97">
        <v>6</v>
      </c>
      <c r="B1887" s="89">
        <v>24</v>
      </c>
      <c r="C1887" s="53">
        <v>116</v>
      </c>
      <c r="D1887" s="98">
        <v>2023</v>
      </c>
      <c r="E1887" s="98">
        <v>6</v>
      </c>
      <c r="F1887" s="53">
        <v>5</v>
      </c>
      <c r="G1887" s="98">
        <v>11</v>
      </c>
      <c r="H1887" s="89"/>
      <c r="I1887" s="63" t="s">
        <v>134</v>
      </c>
    </row>
    <row r="1888" spans="1:9" x14ac:dyDescent="0.35">
      <c r="A1888" s="97">
        <v>6</v>
      </c>
      <c r="B1888" s="89">
        <v>24</v>
      </c>
      <c r="C1888" s="53">
        <v>116</v>
      </c>
      <c r="D1888" s="98">
        <v>2023</v>
      </c>
      <c r="E1888" s="98">
        <v>6</v>
      </c>
      <c r="F1888" s="53">
        <v>11</v>
      </c>
      <c r="G1888" s="98">
        <v>22</v>
      </c>
      <c r="H1888" s="89"/>
      <c r="I1888" s="63" t="s">
        <v>134</v>
      </c>
    </row>
    <row r="1889" spans="1:9" x14ac:dyDescent="0.35">
      <c r="A1889" s="97">
        <v>6</v>
      </c>
      <c r="B1889" s="89">
        <v>24</v>
      </c>
      <c r="C1889" s="53">
        <v>116</v>
      </c>
      <c r="D1889" s="98">
        <v>2023</v>
      </c>
      <c r="E1889" s="98">
        <v>6</v>
      </c>
      <c r="F1889" s="53">
        <v>19</v>
      </c>
      <c r="G1889" s="98">
        <v>7</v>
      </c>
      <c r="H1889" s="89"/>
      <c r="I1889" s="63" t="s">
        <v>134</v>
      </c>
    </row>
    <row r="1890" spans="1:9" x14ac:dyDescent="0.35">
      <c r="A1890" s="97">
        <v>6</v>
      </c>
      <c r="B1890" s="89">
        <v>24</v>
      </c>
      <c r="C1890" s="53">
        <v>116</v>
      </c>
      <c r="D1890" s="98">
        <v>2023</v>
      </c>
      <c r="E1890" s="98">
        <v>6</v>
      </c>
      <c r="F1890" s="53">
        <v>20</v>
      </c>
      <c r="G1890" s="98">
        <v>10</v>
      </c>
      <c r="H1890" s="89"/>
      <c r="I1890" s="63" t="s">
        <v>134</v>
      </c>
    </row>
    <row r="1891" spans="1:9" x14ac:dyDescent="0.35">
      <c r="A1891" s="97">
        <v>6</v>
      </c>
      <c r="B1891" s="89">
        <v>24</v>
      </c>
      <c r="C1891" s="53">
        <v>117</v>
      </c>
      <c r="D1891" s="98">
        <v>2023</v>
      </c>
      <c r="E1891" s="98">
        <v>6</v>
      </c>
      <c r="F1891" s="53">
        <v>1</v>
      </c>
      <c r="G1891" s="98">
        <v>505</v>
      </c>
      <c r="H1891" s="89"/>
      <c r="I1891" s="63" t="s">
        <v>134</v>
      </c>
    </row>
    <row r="1892" spans="1:9" x14ac:dyDescent="0.35">
      <c r="A1892" s="97">
        <v>6</v>
      </c>
      <c r="B1892" s="89">
        <v>24</v>
      </c>
      <c r="C1892" s="53">
        <v>117</v>
      </c>
      <c r="D1892" s="98">
        <v>2023</v>
      </c>
      <c r="E1892" s="98">
        <v>6</v>
      </c>
      <c r="F1892" s="53">
        <v>2</v>
      </c>
      <c r="G1892" s="98">
        <v>2742</v>
      </c>
      <c r="H1892" s="89"/>
      <c r="I1892" s="63" t="s">
        <v>134</v>
      </c>
    </row>
    <row r="1893" spans="1:9" x14ac:dyDescent="0.35">
      <c r="A1893" s="97">
        <v>6</v>
      </c>
      <c r="B1893" s="89">
        <v>24</v>
      </c>
      <c r="C1893" s="53">
        <v>117</v>
      </c>
      <c r="D1893" s="98">
        <v>2023</v>
      </c>
      <c r="E1893" s="98">
        <v>6</v>
      </c>
      <c r="F1893" s="53">
        <v>3</v>
      </c>
      <c r="G1893" s="98">
        <v>141</v>
      </c>
      <c r="H1893" s="89"/>
      <c r="I1893" s="63" t="s">
        <v>134</v>
      </c>
    </row>
    <row r="1894" spans="1:9" x14ac:dyDescent="0.35">
      <c r="A1894" s="97">
        <v>6</v>
      </c>
      <c r="B1894" s="89">
        <v>24</v>
      </c>
      <c r="C1894" s="53">
        <v>117</v>
      </c>
      <c r="D1894" s="98">
        <v>2023</v>
      </c>
      <c r="E1894" s="98">
        <v>6</v>
      </c>
      <c r="F1894" s="53">
        <v>4</v>
      </c>
      <c r="G1894" s="98">
        <v>1</v>
      </c>
      <c r="H1894" s="89"/>
      <c r="I1894" s="63" t="s">
        <v>134</v>
      </c>
    </row>
    <row r="1895" spans="1:9" x14ac:dyDescent="0.35">
      <c r="A1895" s="97">
        <v>6</v>
      </c>
      <c r="B1895" s="89">
        <v>24</v>
      </c>
      <c r="C1895" s="53">
        <v>117</v>
      </c>
      <c r="D1895" s="98">
        <v>2023</v>
      </c>
      <c r="E1895" s="98">
        <v>6</v>
      </c>
      <c r="F1895" s="53">
        <v>5</v>
      </c>
      <c r="G1895" s="98">
        <v>1391</v>
      </c>
      <c r="H1895" s="89"/>
      <c r="I1895" s="63" t="s">
        <v>134</v>
      </c>
    </row>
    <row r="1896" spans="1:9" x14ac:dyDescent="0.35">
      <c r="A1896" s="97">
        <v>6</v>
      </c>
      <c r="B1896" s="89">
        <v>24</v>
      </c>
      <c r="C1896" s="53">
        <v>117</v>
      </c>
      <c r="D1896" s="98">
        <v>2023</v>
      </c>
      <c r="E1896" s="98">
        <v>6</v>
      </c>
      <c r="F1896" s="53">
        <v>11</v>
      </c>
      <c r="G1896" s="98">
        <v>1579</v>
      </c>
      <c r="H1896" s="89"/>
      <c r="I1896" s="63" t="s">
        <v>134</v>
      </c>
    </row>
    <row r="1897" spans="1:9" x14ac:dyDescent="0.35">
      <c r="A1897" s="97">
        <v>6</v>
      </c>
      <c r="B1897" s="89">
        <v>24</v>
      </c>
      <c r="C1897" s="53">
        <v>117</v>
      </c>
      <c r="D1897" s="98">
        <v>2023</v>
      </c>
      <c r="E1897" s="98">
        <v>6</v>
      </c>
      <c r="F1897" s="53">
        <v>19</v>
      </c>
      <c r="G1897" s="98">
        <v>2973</v>
      </c>
      <c r="H1897" s="89"/>
      <c r="I1897" s="63" t="s">
        <v>134</v>
      </c>
    </row>
    <row r="1898" spans="1:9" x14ac:dyDescent="0.35">
      <c r="A1898" s="97">
        <v>6</v>
      </c>
      <c r="B1898" s="89">
        <v>24</v>
      </c>
      <c r="C1898" s="53">
        <v>117</v>
      </c>
      <c r="D1898" s="98">
        <v>2023</v>
      </c>
      <c r="E1898" s="98">
        <v>6</v>
      </c>
      <c r="F1898" s="53">
        <v>20</v>
      </c>
      <c r="G1898" s="98">
        <v>793</v>
      </c>
      <c r="H1898" s="89"/>
      <c r="I1898" s="63" t="s">
        <v>134</v>
      </c>
    </row>
    <row r="1899" spans="1:9" x14ac:dyDescent="0.35">
      <c r="A1899" s="97">
        <v>6</v>
      </c>
      <c r="B1899" s="89">
        <v>24</v>
      </c>
      <c r="C1899" s="53">
        <v>118</v>
      </c>
      <c r="D1899" s="98">
        <v>2023</v>
      </c>
      <c r="E1899" s="98">
        <v>6</v>
      </c>
      <c r="F1899" s="53">
        <v>1</v>
      </c>
      <c r="G1899" s="98">
        <v>31</v>
      </c>
      <c r="H1899" s="89"/>
      <c r="I1899" s="63" t="s">
        <v>134</v>
      </c>
    </row>
    <row r="1900" spans="1:9" x14ac:dyDescent="0.35">
      <c r="A1900" s="97">
        <v>6</v>
      </c>
      <c r="B1900" s="89">
        <v>24</v>
      </c>
      <c r="C1900" s="53">
        <v>118</v>
      </c>
      <c r="D1900" s="98">
        <v>2023</v>
      </c>
      <c r="E1900" s="98">
        <v>6</v>
      </c>
      <c r="F1900" s="53">
        <v>2</v>
      </c>
      <c r="G1900" s="98">
        <v>17</v>
      </c>
      <c r="H1900" s="89"/>
      <c r="I1900" s="63" t="s">
        <v>134</v>
      </c>
    </row>
    <row r="1901" spans="1:9" x14ac:dyDescent="0.35">
      <c r="A1901" s="97">
        <v>6</v>
      </c>
      <c r="B1901" s="89">
        <v>24</v>
      </c>
      <c r="C1901" s="53">
        <v>118</v>
      </c>
      <c r="D1901" s="98">
        <v>2023</v>
      </c>
      <c r="E1901" s="98">
        <v>6</v>
      </c>
      <c r="F1901" s="53">
        <v>3</v>
      </c>
      <c r="G1901" s="98">
        <v>15</v>
      </c>
      <c r="H1901" s="89"/>
      <c r="I1901" s="63" t="s">
        <v>134</v>
      </c>
    </row>
    <row r="1902" spans="1:9" x14ac:dyDescent="0.35">
      <c r="A1902" s="97">
        <v>6</v>
      </c>
      <c r="B1902" s="89">
        <v>24</v>
      </c>
      <c r="C1902" s="53">
        <v>118</v>
      </c>
      <c r="D1902" s="98">
        <v>2023</v>
      </c>
      <c r="E1902" s="98">
        <v>6</v>
      </c>
      <c r="F1902" s="53">
        <v>4</v>
      </c>
      <c r="G1902" s="98">
        <v>43</v>
      </c>
      <c r="H1902" s="89"/>
      <c r="I1902" s="63" t="s">
        <v>134</v>
      </c>
    </row>
    <row r="1903" spans="1:9" x14ac:dyDescent="0.35">
      <c r="A1903" s="97">
        <v>6</v>
      </c>
      <c r="B1903" s="89">
        <v>24</v>
      </c>
      <c r="C1903" s="53">
        <v>118</v>
      </c>
      <c r="D1903" s="98">
        <v>2023</v>
      </c>
      <c r="E1903" s="98">
        <v>6</v>
      </c>
      <c r="F1903" s="53">
        <v>5</v>
      </c>
      <c r="G1903" s="98">
        <v>48</v>
      </c>
      <c r="H1903" s="89"/>
      <c r="I1903" s="63" t="s">
        <v>134</v>
      </c>
    </row>
    <row r="1904" spans="1:9" x14ac:dyDescent="0.35">
      <c r="A1904" s="97">
        <v>6</v>
      </c>
      <c r="B1904" s="89">
        <v>24</v>
      </c>
      <c r="C1904" s="53">
        <v>118</v>
      </c>
      <c r="D1904" s="98">
        <v>2023</v>
      </c>
      <c r="E1904" s="98">
        <v>6</v>
      </c>
      <c r="F1904" s="53">
        <v>6</v>
      </c>
      <c r="G1904" s="98">
        <v>2</v>
      </c>
      <c r="H1904" s="89"/>
      <c r="I1904" s="63" t="s">
        <v>134</v>
      </c>
    </row>
    <row r="1905" spans="1:9" x14ac:dyDescent="0.35">
      <c r="A1905" s="97">
        <v>6</v>
      </c>
      <c r="B1905" s="89">
        <v>24</v>
      </c>
      <c r="C1905" s="53">
        <v>118</v>
      </c>
      <c r="D1905" s="98">
        <v>2023</v>
      </c>
      <c r="E1905" s="98">
        <v>6</v>
      </c>
      <c r="F1905" s="53">
        <v>7</v>
      </c>
      <c r="G1905" s="98">
        <v>57</v>
      </c>
      <c r="H1905" s="89"/>
      <c r="I1905" s="63" t="s">
        <v>134</v>
      </c>
    </row>
    <row r="1906" spans="1:9" x14ac:dyDescent="0.35">
      <c r="A1906" s="97">
        <v>6</v>
      </c>
      <c r="B1906" s="89">
        <v>24</v>
      </c>
      <c r="C1906" s="53">
        <v>118</v>
      </c>
      <c r="D1906" s="98">
        <v>2023</v>
      </c>
      <c r="E1906" s="98">
        <v>6</v>
      </c>
      <c r="F1906" s="53">
        <v>8</v>
      </c>
      <c r="G1906" s="98">
        <v>42</v>
      </c>
      <c r="H1906" s="89"/>
      <c r="I1906" s="63" t="s">
        <v>134</v>
      </c>
    </row>
    <row r="1907" spans="1:9" x14ac:dyDescent="0.35">
      <c r="A1907" s="97">
        <v>6</v>
      </c>
      <c r="B1907" s="89">
        <v>24</v>
      </c>
      <c r="C1907" s="53">
        <v>118</v>
      </c>
      <c r="D1907" s="98">
        <v>2023</v>
      </c>
      <c r="E1907" s="98">
        <v>6</v>
      </c>
      <c r="F1907" s="53">
        <v>9</v>
      </c>
      <c r="G1907" s="98">
        <v>44</v>
      </c>
      <c r="H1907" s="89"/>
      <c r="I1907" s="63" t="s">
        <v>134</v>
      </c>
    </row>
    <row r="1908" spans="1:9" x14ac:dyDescent="0.35">
      <c r="A1908" s="97">
        <v>6</v>
      </c>
      <c r="B1908" s="89">
        <v>24</v>
      </c>
      <c r="C1908" s="53">
        <v>118</v>
      </c>
      <c r="D1908" s="98">
        <v>2023</v>
      </c>
      <c r="E1908" s="98">
        <v>6</v>
      </c>
      <c r="F1908" s="53">
        <v>10</v>
      </c>
      <c r="G1908" s="98">
        <v>30</v>
      </c>
      <c r="H1908" s="89"/>
      <c r="I1908" s="63" t="s">
        <v>134</v>
      </c>
    </row>
    <row r="1909" spans="1:9" x14ac:dyDescent="0.35">
      <c r="A1909" s="97">
        <v>6</v>
      </c>
      <c r="B1909" s="89">
        <v>24</v>
      </c>
      <c r="C1909" s="53">
        <v>118</v>
      </c>
      <c r="D1909" s="98">
        <v>2023</v>
      </c>
      <c r="E1909" s="98">
        <v>6</v>
      </c>
      <c r="F1909" s="53">
        <v>11</v>
      </c>
      <c r="G1909" s="98">
        <v>63</v>
      </c>
      <c r="H1909" s="89"/>
      <c r="I1909" s="63" t="s">
        <v>134</v>
      </c>
    </row>
    <row r="1910" spans="1:9" x14ac:dyDescent="0.35">
      <c r="A1910" s="97">
        <v>6</v>
      </c>
      <c r="B1910" s="89">
        <v>24</v>
      </c>
      <c r="C1910" s="53">
        <v>118</v>
      </c>
      <c r="D1910" s="98">
        <v>2023</v>
      </c>
      <c r="E1910" s="98">
        <v>6</v>
      </c>
      <c r="F1910" s="53">
        <v>12</v>
      </c>
      <c r="G1910" s="98">
        <v>10</v>
      </c>
      <c r="H1910" s="89"/>
      <c r="I1910" s="63" t="s">
        <v>134</v>
      </c>
    </row>
    <row r="1911" spans="1:9" x14ac:dyDescent="0.35">
      <c r="A1911" s="97">
        <v>6</v>
      </c>
      <c r="B1911" s="89">
        <v>24</v>
      </c>
      <c r="C1911" s="53">
        <v>118</v>
      </c>
      <c r="D1911" s="98">
        <v>2023</v>
      </c>
      <c r="E1911" s="98">
        <v>6</v>
      </c>
      <c r="F1911" s="53">
        <v>13</v>
      </c>
      <c r="G1911" s="98">
        <v>9</v>
      </c>
      <c r="H1911" s="89"/>
      <c r="I1911" s="63" t="s">
        <v>134</v>
      </c>
    </row>
    <row r="1912" spans="1:9" x14ac:dyDescent="0.35">
      <c r="A1912" s="97">
        <v>6</v>
      </c>
      <c r="B1912" s="89">
        <v>24</v>
      </c>
      <c r="C1912" s="53">
        <v>118</v>
      </c>
      <c r="D1912" s="98">
        <v>2023</v>
      </c>
      <c r="E1912" s="98">
        <v>6</v>
      </c>
      <c r="F1912" s="53">
        <v>14</v>
      </c>
      <c r="G1912" s="98">
        <v>9</v>
      </c>
      <c r="H1912" s="89"/>
      <c r="I1912" s="63" t="s">
        <v>134</v>
      </c>
    </row>
    <row r="1913" spans="1:9" x14ac:dyDescent="0.35">
      <c r="A1913" s="97">
        <v>6</v>
      </c>
      <c r="B1913" s="89">
        <v>24</v>
      </c>
      <c r="C1913" s="53">
        <v>118</v>
      </c>
      <c r="D1913" s="98">
        <v>2023</v>
      </c>
      <c r="E1913" s="98">
        <v>6</v>
      </c>
      <c r="F1913" s="53">
        <v>15</v>
      </c>
      <c r="G1913" s="98">
        <v>5</v>
      </c>
      <c r="H1913" s="89"/>
      <c r="I1913" s="63" t="s">
        <v>134</v>
      </c>
    </row>
    <row r="1914" spans="1:9" x14ac:dyDescent="0.35">
      <c r="A1914" s="97">
        <v>6</v>
      </c>
      <c r="B1914" s="89">
        <v>24</v>
      </c>
      <c r="C1914" s="53">
        <v>118</v>
      </c>
      <c r="D1914" s="98">
        <v>2023</v>
      </c>
      <c r="E1914" s="98">
        <v>6</v>
      </c>
      <c r="F1914" s="53">
        <v>16</v>
      </c>
      <c r="G1914" s="98">
        <v>8</v>
      </c>
      <c r="H1914" s="89"/>
      <c r="I1914" s="63" t="s">
        <v>134</v>
      </c>
    </row>
    <row r="1915" spans="1:9" x14ac:dyDescent="0.35">
      <c r="A1915" s="97">
        <v>6</v>
      </c>
      <c r="B1915" s="89">
        <v>24</v>
      </c>
      <c r="C1915" s="53">
        <v>118</v>
      </c>
      <c r="D1915" s="98">
        <v>2023</v>
      </c>
      <c r="E1915" s="98">
        <v>6</v>
      </c>
      <c r="F1915" s="53">
        <v>17</v>
      </c>
      <c r="G1915" s="98">
        <v>2</v>
      </c>
      <c r="H1915" s="89"/>
      <c r="I1915" s="63" t="s">
        <v>134</v>
      </c>
    </row>
    <row r="1916" spans="1:9" x14ac:dyDescent="0.35">
      <c r="A1916" s="97">
        <v>6</v>
      </c>
      <c r="B1916" s="89">
        <v>24</v>
      </c>
      <c r="C1916" s="53">
        <v>118</v>
      </c>
      <c r="D1916" s="98">
        <v>2023</v>
      </c>
      <c r="E1916" s="98">
        <v>6</v>
      </c>
      <c r="F1916" s="53">
        <v>18</v>
      </c>
      <c r="G1916" s="98">
        <v>20</v>
      </c>
      <c r="H1916" s="89"/>
      <c r="I1916" s="63" t="s">
        <v>134</v>
      </c>
    </row>
    <row r="1917" spans="1:9" x14ac:dyDescent="0.35">
      <c r="A1917" s="97">
        <v>6</v>
      </c>
      <c r="B1917" s="89">
        <v>24</v>
      </c>
      <c r="C1917" s="53">
        <v>118</v>
      </c>
      <c r="D1917" s="98">
        <v>2023</v>
      </c>
      <c r="E1917" s="98">
        <v>6</v>
      </c>
      <c r="F1917" s="53">
        <v>19</v>
      </c>
      <c r="G1917" s="98">
        <v>23</v>
      </c>
      <c r="H1917" s="89"/>
      <c r="I1917" s="63" t="s">
        <v>134</v>
      </c>
    </row>
    <row r="1918" spans="1:9" x14ac:dyDescent="0.35">
      <c r="A1918" s="97">
        <v>6</v>
      </c>
      <c r="B1918" s="89">
        <v>24</v>
      </c>
      <c r="C1918" s="53">
        <v>119</v>
      </c>
      <c r="D1918" s="98">
        <v>2023</v>
      </c>
      <c r="E1918" s="98">
        <v>6</v>
      </c>
      <c r="F1918" s="53">
        <v>1</v>
      </c>
      <c r="G1918" s="98">
        <v>2047</v>
      </c>
      <c r="H1918" s="89"/>
      <c r="I1918" s="63" t="s">
        <v>134</v>
      </c>
    </row>
    <row r="1919" spans="1:9" x14ac:dyDescent="0.35">
      <c r="A1919" s="97">
        <v>6</v>
      </c>
      <c r="B1919" s="89">
        <v>24</v>
      </c>
      <c r="C1919" s="53">
        <v>119</v>
      </c>
      <c r="D1919" s="98">
        <v>2023</v>
      </c>
      <c r="E1919" s="98">
        <v>6</v>
      </c>
      <c r="F1919" s="53">
        <v>2</v>
      </c>
      <c r="G1919" s="98">
        <v>240</v>
      </c>
      <c r="H1919" s="89"/>
      <c r="I1919" s="63" t="s">
        <v>134</v>
      </c>
    </row>
    <row r="1920" spans="1:9" x14ac:dyDescent="0.35">
      <c r="A1920" s="97">
        <v>6</v>
      </c>
      <c r="B1920" s="89">
        <v>24</v>
      </c>
      <c r="C1920" s="53">
        <v>119</v>
      </c>
      <c r="D1920" s="98">
        <v>2023</v>
      </c>
      <c r="E1920" s="98">
        <v>6</v>
      </c>
      <c r="F1920" s="53">
        <v>3</v>
      </c>
      <c r="G1920" s="98">
        <v>613</v>
      </c>
      <c r="H1920" s="89"/>
      <c r="I1920" s="63" t="s">
        <v>134</v>
      </c>
    </row>
    <row r="1921" spans="1:9" x14ac:dyDescent="0.35">
      <c r="A1921" s="97">
        <v>6</v>
      </c>
      <c r="B1921" s="89">
        <v>24</v>
      </c>
      <c r="C1921" s="53">
        <v>119</v>
      </c>
      <c r="D1921" s="98">
        <v>2023</v>
      </c>
      <c r="E1921" s="98">
        <v>6</v>
      </c>
      <c r="F1921" s="53">
        <v>4</v>
      </c>
      <c r="G1921" s="98">
        <v>3600</v>
      </c>
      <c r="H1921" s="89"/>
      <c r="I1921" s="63" t="s">
        <v>134</v>
      </c>
    </row>
    <row r="1922" spans="1:9" x14ac:dyDescent="0.35">
      <c r="A1922" s="97">
        <v>6</v>
      </c>
      <c r="B1922" s="89">
        <v>24</v>
      </c>
      <c r="C1922" s="53">
        <v>119</v>
      </c>
      <c r="D1922" s="98">
        <v>2023</v>
      </c>
      <c r="E1922" s="98">
        <v>6</v>
      </c>
      <c r="F1922" s="53">
        <v>5</v>
      </c>
      <c r="G1922" s="98">
        <v>15811</v>
      </c>
      <c r="H1922" s="89"/>
      <c r="I1922" s="63" t="s">
        <v>134</v>
      </c>
    </row>
    <row r="1923" spans="1:9" x14ac:dyDescent="0.35">
      <c r="A1923" s="97">
        <v>6</v>
      </c>
      <c r="B1923" s="89">
        <v>24</v>
      </c>
      <c r="C1923" s="53">
        <v>119</v>
      </c>
      <c r="D1923" s="98">
        <v>2023</v>
      </c>
      <c r="E1923" s="98">
        <v>6</v>
      </c>
      <c r="F1923" s="53">
        <v>7</v>
      </c>
      <c r="G1923" s="98">
        <v>21312</v>
      </c>
      <c r="H1923" s="89"/>
      <c r="I1923" s="63" t="s">
        <v>134</v>
      </c>
    </row>
    <row r="1924" spans="1:9" x14ac:dyDescent="0.35">
      <c r="A1924" s="97">
        <v>6</v>
      </c>
      <c r="B1924" s="89">
        <v>24</v>
      </c>
      <c r="C1924" s="53">
        <v>119</v>
      </c>
      <c r="D1924" s="98">
        <v>2023</v>
      </c>
      <c r="E1924" s="98">
        <v>6</v>
      </c>
      <c r="F1924" s="53">
        <v>8</v>
      </c>
      <c r="G1924" s="98">
        <v>1671</v>
      </c>
      <c r="H1924" s="89"/>
      <c r="I1924" s="63" t="s">
        <v>134</v>
      </c>
    </row>
    <row r="1925" spans="1:9" x14ac:dyDescent="0.35">
      <c r="A1925" s="97">
        <v>6</v>
      </c>
      <c r="B1925" s="89">
        <v>24</v>
      </c>
      <c r="C1925" s="53">
        <v>119</v>
      </c>
      <c r="D1925" s="98">
        <v>2023</v>
      </c>
      <c r="E1925" s="98">
        <v>6</v>
      </c>
      <c r="F1925" s="53">
        <v>9</v>
      </c>
      <c r="G1925" s="98">
        <v>1770</v>
      </c>
      <c r="H1925" s="89"/>
      <c r="I1925" s="63" t="s">
        <v>134</v>
      </c>
    </row>
    <row r="1926" spans="1:9" x14ac:dyDescent="0.35">
      <c r="A1926" s="97">
        <v>6</v>
      </c>
      <c r="B1926" s="89">
        <v>24</v>
      </c>
      <c r="C1926" s="53">
        <v>119</v>
      </c>
      <c r="D1926" s="98">
        <v>2023</v>
      </c>
      <c r="E1926" s="98">
        <v>6</v>
      </c>
      <c r="F1926" s="53">
        <v>10</v>
      </c>
      <c r="G1926" s="98">
        <v>4443</v>
      </c>
      <c r="H1926" s="89"/>
      <c r="I1926" s="63" t="s">
        <v>134</v>
      </c>
    </row>
    <row r="1927" spans="1:9" x14ac:dyDescent="0.35">
      <c r="A1927" s="97">
        <v>6</v>
      </c>
      <c r="B1927" s="89">
        <v>24</v>
      </c>
      <c r="C1927" s="53">
        <v>119</v>
      </c>
      <c r="D1927" s="98">
        <v>2023</v>
      </c>
      <c r="E1927" s="98">
        <v>6</v>
      </c>
      <c r="F1927" s="53">
        <v>11</v>
      </c>
      <c r="G1927" s="98">
        <v>1648</v>
      </c>
      <c r="H1927" s="89"/>
      <c r="I1927" s="63" t="s">
        <v>134</v>
      </c>
    </row>
    <row r="1928" spans="1:9" x14ac:dyDescent="0.35">
      <c r="A1928" s="97">
        <v>6</v>
      </c>
      <c r="B1928" s="89">
        <v>24</v>
      </c>
      <c r="C1928" s="53">
        <v>119</v>
      </c>
      <c r="D1928" s="98">
        <v>2023</v>
      </c>
      <c r="E1928" s="98">
        <v>6</v>
      </c>
      <c r="F1928" s="53">
        <v>12</v>
      </c>
      <c r="G1928" s="98">
        <v>1683</v>
      </c>
      <c r="H1928" s="89"/>
      <c r="I1928" s="63" t="s">
        <v>134</v>
      </c>
    </row>
    <row r="1929" spans="1:9" x14ac:dyDescent="0.35">
      <c r="A1929" s="97">
        <v>6</v>
      </c>
      <c r="B1929" s="89">
        <v>24</v>
      </c>
      <c r="C1929" s="53">
        <v>119</v>
      </c>
      <c r="D1929" s="98">
        <v>2023</v>
      </c>
      <c r="E1929" s="98">
        <v>6</v>
      </c>
      <c r="F1929" s="53">
        <v>14</v>
      </c>
      <c r="G1929" s="98">
        <v>566</v>
      </c>
      <c r="H1929" s="89"/>
      <c r="I1929" s="63" t="s">
        <v>134</v>
      </c>
    </row>
    <row r="1930" spans="1:9" x14ac:dyDescent="0.35">
      <c r="A1930" s="97">
        <v>6</v>
      </c>
      <c r="B1930" s="89">
        <v>24</v>
      </c>
      <c r="C1930" s="53">
        <v>119</v>
      </c>
      <c r="D1930" s="98">
        <v>2023</v>
      </c>
      <c r="E1930" s="98">
        <v>6</v>
      </c>
      <c r="F1930" s="53">
        <v>16</v>
      </c>
      <c r="G1930" s="98">
        <v>277</v>
      </c>
      <c r="H1930" s="89"/>
      <c r="I1930" s="63" t="s">
        <v>134</v>
      </c>
    </row>
    <row r="1931" spans="1:9" x14ac:dyDescent="0.35">
      <c r="A1931" s="97">
        <v>6</v>
      </c>
      <c r="B1931" s="89">
        <v>24</v>
      </c>
      <c r="C1931" s="53">
        <v>119</v>
      </c>
      <c r="D1931" s="98">
        <v>2023</v>
      </c>
      <c r="E1931" s="98">
        <v>6</v>
      </c>
      <c r="F1931" s="53">
        <v>18</v>
      </c>
      <c r="G1931" s="98">
        <v>1547</v>
      </c>
      <c r="H1931" s="89"/>
      <c r="I1931" s="63" t="s">
        <v>134</v>
      </c>
    </row>
    <row r="1932" spans="1:9" x14ac:dyDescent="0.35">
      <c r="A1932" s="97">
        <v>6</v>
      </c>
      <c r="B1932" s="89">
        <v>24</v>
      </c>
      <c r="C1932" s="53">
        <v>119</v>
      </c>
      <c r="D1932" s="98">
        <v>2023</v>
      </c>
      <c r="E1932" s="98">
        <v>6</v>
      </c>
      <c r="F1932" s="53">
        <v>19</v>
      </c>
      <c r="G1932" s="98">
        <v>953</v>
      </c>
      <c r="H1932" s="89"/>
      <c r="I1932" s="63" t="s">
        <v>134</v>
      </c>
    </row>
    <row r="1933" spans="1:9" x14ac:dyDescent="0.35">
      <c r="A1933" s="97" t="s">
        <v>249</v>
      </c>
      <c r="B1933" s="89">
        <v>24</v>
      </c>
      <c r="C1933" s="53">
        <v>120</v>
      </c>
      <c r="D1933" s="98">
        <v>2023</v>
      </c>
      <c r="E1933" s="98">
        <v>6</v>
      </c>
      <c r="F1933" s="53">
        <v>1</v>
      </c>
      <c r="G1933" s="98">
        <v>7424</v>
      </c>
      <c r="H1933" s="89"/>
      <c r="I1933" s="63" t="s">
        <v>134</v>
      </c>
    </row>
    <row r="1934" spans="1:9" x14ac:dyDescent="0.35">
      <c r="A1934" s="97">
        <v>6</v>
      </c>
      <c r="B1934" s="89">
        <v>24</v>
      </c>
      <c r="C1934" s="53">
        <v>120</v>
      </c>
      <c r="D1934" s="98">
        <v>2023</v>
      </c>
      <c r="E1934" s="98">
        <v>6</v>
      </c>
      <c r="F1934" s="53">
        <v>2</v>
      </c>
      <c r="G1934" s="98">
        <v>740</v>
      </c>
      <c r="H1934" s="89"/>
      <c r="I1934" s="63" t="s">
        <v>134</v>
      </c>
    </row>
    <row r="1935" spans="1:9" x14ac:dyDescent="0.35">
      <c r="A1935" s="97">
        <v>6</v>
      </c>
      <c r="B1935" s="89">
        <v>24</v>
      </c>
      <c r="C1935" s="53">
        <v>120</v>
      </c>
      <c r="D1935" s="98">
        <v>2023</v>
      </c>
      <c r="E1935" s="98">
        <v>6</v>
      </c>
      <c r="F1935" s="53">
        <v>3</v>
      </c>
      <c r="G1935" s="98">
        <v>7553</v>
      </c>
      <c r="H1935" s="89"/>
      <c r="I1935" s="63" t="s">
        <v>134</v>
      </c>
    </row>
    <row r="1936" spans="1:9" x14ac:dyDescent="0.35">
      <c r="A1936" s="97">
        <v>6</v>
      </c>
      <c r="B1936" s="89">
        <v>24</v>
      </c>
      <c r="C1936" s="53">
        <v>120</v>
      </c>
      <c r="D1936" s="98">
        <v>2023</v>
      </c>
      <c r="E1936" s="98">
        <v>6</v>
      </c>
      <c r="F1936" s="53">
        <v>4</v>
      </c>
      <c r="G1936" s="98">
        <v>19463</v>
      </c>
      <c r="H1936" s="89"/>
      <c r="I1936" s="63" t="s">
        <v>134</v>
      </c>
    </row>
    <row r="1937" spans="1:9" x14ac:dyDescent="0.35">
      <c r="A1937" s="97">
        <v>6</v>
      </c>
      <c r="B1937" s="89">
        <v>24</v>
      </c>
      <c r="C1937" s="53">
        <v>120</v>
      </c>
      <c r="D1937" s="98">
        <v>2023</v>
      </c>
      <c r="E1937" s="98">
        <v>6</v>
      </c>
      <c r="F1937" s="53">
        <v>5</v>
      </c>
      <c r="G1937" s="98">
        <v>36014</v>
      </c>
      <c r="H1937" s="89"/>
      <c r="I1937" s="63" t="s">
        <v>134</v>
      </c>
    </row>
    <row r="1938" spans="1:9" x14ac:dyDescent="0.35">
      <c r="A1938" s="97">
        <v>6</v>
      </c>
      <c r="B1938" s="89">
        <v>24</v>
      </c>
      <c r="C1938" s="53">
        <v>120</v>
      </c>
      <c r="D1938" s="98">
        <v>2023</v>
      </c>
      <c r="E1938" s="98">
        <v>6</v>
      </c>
      <c r="F1938" s="53">
        <v>6</v>
      </c>
      <c r="G1938" s="98">
        <v>268</v>
      </c>
      <c r="H1938" s="89"/>
      <c r="I1938" s="63" t="s">
        <v>134</v>
      </c>
    </row>
    <row r="1939" spans="1:9" x14ac:dyDescent="0.35">
      <c r="A1939" s="97">
        <v>6</v>
      </c>
      <c r="B1939" s="89">
        <v>24</v>
      </c>
      <c r="C1939" s="53">
        <v>120</v>
      </c>
      <c r="D1939" s="98">
        <v>2023</v>
      </c>
      <c r="E1939" s="98">
        <v>6</v>
      </c>
      <c r="F1939" s="53">
        <v>7</v>
      </c>
      <c r="G1939" s="98">
        <v>30403</v>
      </c>
      <c r="H1939" s="89"/>
      <c r="I1939" s="63" t="s">
        <v>134</v>
      </c>
    </row>
    <row r="1940" spans="1:9" x14ac:dyDescent="0.35">
      <c r="A1940" s="97">
        <v>6</v>
      </c>
      <c r="B1940" s="89">
        <v>24</v>
      </c>
      <c r="C1940" s="53">
        <v>120</v>
      </c>
      <c r="D1940" s="98">
        <v>2023</v>
      </c>
      <c r="E1940" s="98">
        <v>6</v>
      </c>
      <c r="F1940" s="53">
        <v>8</v>
      </c>
      <c r="G1940" s="98">
        <v>16461</v>
      </c>
      <c r="H1940" s="89"/>
      <c r="I1940" s="63" t="s">
        <v>134</v>
      </c>
    </row>
    <row r="1941" spans="1:9" x14ac:dyDescent="0.35">
      <c r="A1941" s="97">
        <v>6</v>
      </c>
      <c r="B1941" s="89">
        <v>24</v>
      </c>
      <c r="C1941" s="53">
        <v>120</v>
      </c>
      <c r="D1941" s="98">
        <v>2023</v>
      </c>
      <c r="E1941" s="98">
        <v>6</v>
      </c>
      <c r="F1941" s="53">
        <v>9</v>
      </c>
      <c r="G1941" s="98">
        <v>24193</v>
      </c>
      <c r="H1941" s="89"/>
      <c r="I1941" s="63" t="s">
        <v>134</v>
      </c>
    </row>
    <row r="1942" spans="1:9" x14ac:dyDescent="0.35">
      <c r="A1942" s="97">
        <v>6</v>
      </c>
      <c r="B1942" s="89">
        <v>24</v>
      </c>
      <c r="C1942" s="53">
        <v>120</v>
      </c>
      <c r="D1942" s="98">
        <v>2023</v>
      </c>
      <c r="E1942" s="98">
        <v>6</v>
      </c>
      <c r="F1942" s="53">
        <v>10</v>
      </c>
      <c r="G1942" s="98">
        <v>17733</v>
      </c>
      <c r="H1942" s="89"/>
      <c r="I1942" s="63" t="s">
        <v>134</v>
      </c>
    </row>
    <row r="1943" spans="1:9" x14ac:dyDescent="0.35">
      <c r="A1943" s="97">
        <v>6</v>
      </c>
      <c r="B1943" s="89">
        <v>24</v>
      </c>
      <c r="C1943" s="53">
        <v>120</v>
      </c>
      <c r="D1943" s="98">
        <v>2023</v>
      </c>
      <c r="E1943" s="98">
        <v>6</v>
      </c>
      <c r="F1943" s="53">
        <v>11</v>
      </c>
      <c r="G1943" s="98">
        <v>17982</v>
      </c>
      <c r="H1943" s="89"/>
      <c r="I1943" s="63" t="s">
        <v>134</v>
      </c>
    </row>
    <row r="1944" spans="1:9" x14ac:dyDescent="0.35">
      <c r="A1944" s="97">
        <v>6</v>
      </c>
      <c r="B1944" s="89">
        <v>24</v>
      </c>
      <c r="C1944" s="53">
        <v>120</v>
      </c>
      <c r="D1944" s="98">
        <v>2023</v>
      </c>
      <c r="E1944" s="98">
        <v>6</v>
      </c>
      <c r="F1944" s="53">
        <v>12</v>
      </c>
      <c r="G1944" s="98">
        <v>2809</v>
      </c>
      <c r="H1944" s="89"/>
      <c r="I1944" s="63" t="s">
        <v>134</v>
      </c>
    </row>
    <row r="1945" spans="1:9" x14ac:dyDescent="0.35">
      <c r="A1945" s="97">
        <v>6</v>
      </c>
      <c r="B1945" s="89">
        <v>24</v>
      </c>
      <c r="C1945" s="53">
        <v>120</v>
      </c>
      <c r="D1945" s="98">
        <v>2023</v>
      </c>
      <c r="E1945" s="98">
        <v>6</v>
      </c>
      <c r="F1945" s="53">
        <v>13</v>
      </c>
      <c r="G1945" s="98">
        <v>137</v>
      </c>
      <c r="H1945" s="89"/>
      <c r="I1945" s="63" t="s">
        <v>134</v>
      </c>
    </row>
    <row r="1946" spans="1:9" x14ac:dyDescent="0.35">
      <c r="A1946" s="97">
        <v>6</v>
      </c>
      <c r="B1946" s="89">
        <v>24</v>
      </c>
      <c r="C1946" s="53">
        <v>120</v>
      </c>
      <c r="D1946" s="98">
        <v>2023</v>
      </c>
      <c r="E1946" s="98">
        <v>6</v>
      </c>
      <c r="F1946" s="53">
        <v>14</v>
      </c>
      <c r="G1946" s="98">
        <v>2808</v>
      </c>
      <c r="H1946" s="89"/>
      <c r="I1946" s="63" t="s">
        <v>134</v>
      </c>
    </row>
    <row r="1947" spans="1:9" x14ac:dyDescent="0.35">
      <c r="A1947" s="97">
        <v>6</v>
      </c>
      <c r="B1947" s="89">
        <v>24</v>
      </c>
      <c r="C1947" s="53">
        <v>120</v>
      </c>
      <c r="D1947" s="98">
        <v>2023</v>
      </c>
      <c r="E1947" s="98">
        <v>6</v>
      </c>
      <c r="F1947" s="53">
        <v>15</v>
      </c>
      <c r="G1947" s="98">
        <v>881</v>
      </c>
      <c r="H1947" s="89"/>
      <c r="I1947" s="63" t="s">
        <v>134</v>
      </c>
    </row>
    <row r="1948" spans="1:9" x14ac:dyDescent="0.35">
      <c r="A1948" s="97">
        <v>6</v>
      </c>
      <c r="B1948" s="89">
        <v>24</v>
      </c>
      <c r="C1948" s="53">
        <v>120</v>
      </c>
      <c r="D1948" s="98">
        <v>2023</v>
      </c>
      <c r="E1948" s="98">
        <v>6</v>
      </c>
      <c r="F1948" s="53">
        <v>16</v>
      </c>
      <c r="G1948" s="98">
        <v>11124</v>
      </c>
      <c r="H1948" s="89"/>
      <c r="I1948" s="63" t="s">
        <v>134</v>
      </c>
    </row>
    <row r="1949" spans="1:9" x14ac:dyDescent="0.35">
      <c r="A1949" s="97">
        <v>6</v>
      </c>
      <c r="B1949" s="89">
        <v>24</v>
      </c>
      <c r="C1949" s="53">
        <v>120</v>
      </c>
      <c r="D1949" s="98">
        <v>2023</v>
      </c>
      <c r="E1949" s="98">
        <v>6</v>
      </c>
      <c r="F1949" s="53">
        <v>18</v>
      </c>
      <c r="G1949" s="98">
        <v>15944</v>
      </c>
      <c r="H1949" s="89"/>
      <c r="I1949" s="63" t="s">
        <v>134</v>
      </c>
    </row>
    <row r="1950" spans="1:9" x14ac:dyDescent="0.35">
      <c r="A1950" s="97">
        <v>6</v>
      </c>
      <c r="B1950" s="89">
        <v>24</v>
      </c>
      <c r="C1950" s="53">
        <v>120</v>
      </c>
      <c r="D1950" s="98">
        <v>2023</v>
      </c>
      <c r="E1950" s="98">
        <v>6</v>
      </c>
      <c r="F1950" s="53">
        <v>19</v>
      </c>
      <c r="G1950" s="98">
        <v>12863</v>
      </c>
      <c r="H1950" s="89"/>
      <c r="I1950" s="63" t="s">
        <v>134</v>
      </c>
    </row>
    <row r="1951" spans="1:9" x14ac:dyDescent="0.35">
      <c r="A1951" s="97">
        <v>6</v>
      </c>
      <c r="B1951" s="89">
        <v>24</v>
      </c>
      <c r="C1951" s="53">
        <v>121</v>
      </c>
      <c r="D1951" s="98">
        <v>2023</v>
      </c>
      <c r="E1951" s="98">
        <v>6</v>
      </c>
      <c r="F1951" s="53">
        <v>1</v>
      </c>
      <c r="G1951" s="98">
        <v>4234</v>
      </c>
      <c r="H1951" s="89"/>
      <c r="I1951" s="63" t="s">
        <v>134</v>
      </c>
    </row>
    <row r="1952" spans="1:9" x14ac:dyDescent="0.35">
      <c r="A1952" s="97">
        <v>6</v>
      </c>
      <c r="B1952" s="89">
        <v>24</v>
      </c>
      <c r="C1952" s="53">
        <v>121</v>
      </c>
      <c r="D1952" s="98">
        <v>2023</v>
      </c>
      <c r="E1952" s="98">
        <v>6</v>
      </c>
      <c r="F1952" s="53">
        <v>2</v>
      </c>
      <c r="G1952" s="98">
        <v>1976</v>
      </c>
      <c r="H1952" s="89"/>
      <c r="I1952" s="63" t="s">
        <v>134</v>
      </c>
    </row>
    <row r="1953" spans="1:9" x14ac:dyDescent="0.35">
      <c r="A1953" s="97">
        <v>6</v>
      </c>
      <c r="B1953" s="89">
        <v>24</v>
      </c>
      <c r="C1953" s="53">
        <v>121</v>
      </c>
      <c r="D1953" s="98">
        <v>2023</v>
      </c>
      <c r="E1953" s="98">
        <v>6</v>
      </c>
      <c r="F1953" s="53">
        <v>3</v>
      </c>
      <c r="G1953" s="98">
        <v>4425</v>
      </c>
      <c r="H1953" s="89"/>
      <c r="I1953" s="63" t="s">
        <v>134</v>
      </c>
    </row>
    <row r="1954" spans="1:9" x14ac:dyDescent="0.35">
      <c r="A1954" s="97">
        <v>6</v>
      </c>
      <c r="B1954" s="89">
        <v>24</v>
      </c>
      <c r="C1954" s="53">
        <v>121</v>
      </c>
      <c r="D1954" s="98">
        <v>2023</v>
      </c>
      <c r="E1954" s="98">
        <v>6</v>
      </c>
      <c r="F1954" s="53">
        <v>4</v>
      </c>
      <c r="G1954" s="98">
        <v>860</v>
      </c>
      <c r="H1954" s="89"/>
      <c r="I1954" s="63" t="s">
        <v>134</v>
      </c>
    </row>
    <row r="1955" spans="1:9" x14ac:dyDescent="0.35">
      <c r="A1955" s="97">
        <v>6</v>
      </c>
      <c r="B1955" s="89">
        <v>24</v>
      </c>
      <c r="C1955" s="53">
        <v>121</v>
      </c>
      <c r="D1955" s="98">
        <v>2023</v>
      </c>
      <c r="E1955" s="98">
        <v>6</v>
      </c>
      <c r="F1955" s="53">
        <v>5</v>
      </c>
      <c r="G1955" s="98">
        <v>597</v>
      </c>
      <c r="H1955" s="89"/>
      <c r="I1955" s="63" t="s">
        <v>134</v>
      </c>
    </row>
    <row r="1956" spans="1:9" x14ac:dyDescent="0.35">
      <c r="A1956" s="97">
        <v>6</v>
      </c>
      <c r="B1956" s="89">
        <v>24</v>
      </c>
      <c r="C1956" s="53">
        <v>121</v>
      </c>
      <c r="D1956" s="98">
        <v>2023</v>
      </c>
      <c r="E1956" s="98">
        <v>6</v>
      </c>
      <c r="F1956" s="53">
        <v>7</v>
      </c>
      <c r="G1956" s="98">
        <v>733</v>
      </c>
      <c r="H1956" s="89"/>
      <c r="I1956" s="63" t="s">
        <v>134</v>
      </c>
    </row>
    <row r="1957" spans="1:9" x14ac:dyDescent="0.35">
      <c r="A1957" s="97">
        <v>6</v>
      </c>
      <c r="B1957" s="89">
        <v>24</v>
      </c>
      <c r="C1957" s="53">
        <v>121</v>
      </c>
      <c r="D1957" s="98">
        <v>2023</v>
      </c>
      <c r="E1957" s="98">
        <v>6</v>
      </c>
      <c r="F1957" s="53">
        <v>8</v>
      </c>
      <c r="G1957" s="98">
        <v>19439</v>
      </c>
      <c r="H1957" s="89"/>
      <c r="I1957" s="63" t="s">
        <v>134</v>
      </c>
    </row>
    <row r="1958" spans="1:9" x14ac:dyDescent="0.35">
      <c r="A1958" s="97">
        <v>6</v>
      </c>
      <c r="B1958" s="89">
        <v>24</v>
      </c>
      <c r="C1958" s="53">
        <v>121</v>
      </c>
      <c r="D1958" s="98">
        <v>2023</v>
      </c>
      <c r="E1958" s="98">
        <v>6</v>
      </c>
      <c r="F1958" s="53">
        <v>9</v>
      </c>
      <c r="G1958" s="98">
        <v>4899</v>
      </c>
      <c r="H1958" s="89"/>
      <c r="I1958" s="63" t="s">
        <v>134</v>
      </c>
    </row>
    <row r="1959" spans="1:9" x14ac:dyDescent="0.35">
      <c r="A1959" s="97">
        <v>6</v>
      </c>
      <c r="B1959" s="89">
        <v>24</v>
      </c>
      <c r="C1959" s="53">
        <v>121</v>
      </c>
      <c r="D1959" s="98">
        <v>2023</v>
      </c>
      <c r="E1959" s="98">
        <v>6</v>
      </c>
      <c r="F1959" s="53">
        <v>10</v>
      </c>
      <c r="G1959" s="98">
        <v>6721</v>
      </c>
      <c r="H1959" s="89"/>
      <c r="I1959" s="63" t="s">
        <v>134</v>
      </c>
    </row>
    <row r="1960" spans="1:9" x14ac:dyDescent="0.35">
      <c r="A1960" s="97">
        <v>6</v>
      </c>
      <c r="B1960" s="89">
        <v>24</v>
      </c>
      <c r="C1960" s="53">
        <v>121</v>
      </c>
      <c r="D1960" s="98">
        <v>2023</v>
      </c>
      <c r="E1960" s="98">
        <v>6</v>
      </c>
      <c r="F1960" s="53">
        <v>11</v>
      </c>
      <c r="G1960" s="98">
        <v>12223</v>
      </c>
      <c r="H1960" s="89"/>
      <c r="I1960" s="63" t="s">
        <v>134</v>
      </c>
    </row>
    <row r="1961" spans="1:9" x14ac:dyDescent="0.35">
      <c r="A1961" s="97">
        <v>6</v>
      </c>
      <c r="B1961" s="89">
        <v>24</v>
      </c>
      <c r="C1961" s="53">
        <v>121</v>
      </c>
      <c r="D1961" s="98">
        <v>2023</v>
      </c>
      <c r="E1961" s="98">
        <v>6</v>
      </c>
      <c r="F1961" s="53">
        <v>12</v>
      </c>
      <c r="G1961" s="98">
        <v>2334</v>
      </c>
      <c r="H1961" s="89"/>
      <c r="I1961" s="63" t="s">
        <v>134</v>
      </c>
    </row>
    <row r="1962" spans="1:9" x14ac:dyDescent="0.35">
      <c r="A1962" s="97">
        <v>6</v>
      </c>
      <c r="B1962" s="89">
        <v>24</v>
      </c>
      <c r="C1962" s="53">
        <v>121</v>
      </c>
      <c r="D1962" s="98">
        <v>2023</v>
      </c>
      <c r="E1962" s="98">
        <v>6</v>
      </c>
      <c r="F1962" s="53">
        <v>13</v>
      </c>
      <c r="G1962" s="98">
        <v>572</v>
      </c>
      <c r="H1962" s="89"/>
      <c r="I1962" s="63" t="s">
        <v>134</v>
      </c>
    </row>
    <row r="1963" spans="1:9" x14ac:dyDescent="0.35">
      <c r="A1963" s="97">
        <v>6</v>
      </c>
      <c r="B1963" s="89">
        <v>24</v>
      </c>
      <c r="C1963" s="53">
        <v>121</v>
      </c>
      <c r="D1963" s="98">
        <v>2023</v>
      </c>
      <c r="E1963" s="98">
        <v>6</v>
      </c>
      <c r="F1963" s="53">
        <v>14</v>
      </c>
      <c r="G1963" s="98">
        <v>3852</v>
      </c>
      <c r="H1963" s="89"/>
      <c r="I1963" s="63" t="s">
        <v>134</v>
      </c>
    </row>
    <row r="1964" spans="1:9" x14ac:dyDescent="0.35">
      <c r="A1964" s="97">
        <v>6</v>
      </c>
      <c r="B1964" s="89">
        <v>24</v>
      </c>
      <c r="C1964" s="53">
        <v>121</v>
      </c>
      <c r="D1964" s="98">
        <v>2023</v>
      </c>
      <c r="E1964" s="98">
        <v>6</v>
      </c>
      <c r="F1964" s="53">
        <v>15</v>
      </c>
      <c r="G1964" s="98">
        <v>153</v>
      </c>
      <c r="H1964" s="89"/>
      <c r="I1964" s="63" t="s">
        <v>134</v>
      </c>
    </row>
    <row r="1965" spans="1:9" x14ac:dyDescent="0.35">
      <c r="A1965" s="97">
        <v>6</v>
      </c>
      <c r="B1965" s="89">
        <v>24</v>
      </c>
      <c r="C1965" s="53">
        <v>121</v>
      </c>
      <c r="D1965" s="98">
        <v>2023</v>
      </c>
      <c r="E1965" s="98">
        <v>6</v>
      </c>
      <c r="F1965" s="53">
        <v>16</v>
      </c>
      <c r="G1965" s="98">
        <v>3089</v>
      </c>
      <c r="H1965" s="89"/>
      <c r="I1965" s="63" t="s">
        <v>134</v>
      </c>
    </row>
    <row r="1966" spans="1:9" x14ac:dyDescent="0.35">
      <c r="A1966" s="97">
        <v>6</v>
      </c>
      <c r="B1966" s="89">
        <v>24</v>
      </c>
      <c r="C1966" s="53">
        <v>121</v>
      </c>
      <c r="D1966" s="98">
        <v>2023</v>
      </c>
      <c r="E1966" s="98">
        <v>6</v>
      </c>
      <c r="F1966" s="53">
        <v>17</v>
      </c>
      <c r="G1966" s="98">
        <v>291</v>
      </c>
      <c r="H1966" s="89"/>
      <c r="I1966" s="63" t="s">
        <v>134</v>
      </c>
    </row>
    <row r="1967" spans="1:9" x14ac:dyDescent="0.35">
      <c r="A1967" s="97">
        <v>6</v>
      </c>
      <c r="B1967" s="89">
        <v>24</v>
      </c>
      <c r="C1967" s="53">
        <v>121</v>
      </c>
      <c r="D1967" s="98">
        <v>2023</v>
      </c>
      <c r="E1967" s="98">
        <v>6</v>
      </c>
      <c r="F1967" s="53">
        <v>18</v>
      </c>
      <c r="G1967" s="98">
        <v>348</v>
      </c>
      <c r="H1967" s="89"/>
      <c r="I1967" s="63" t="s">
        <v>134</v>
      </c>
    </row>
    <row r="1968" spans="1:9" x14ac:dyDescent="0.35">
      <c r="A1968" s="97">
        <v>6</v>
      </c>
      <c r="B1968" s="89">
        <v>24</v>
      </c>
      <c r="C1968" s="53">
        <v>121</v>
      </c>
      <c r="D1968" s="98">
        <v>2023</v>
      </c>
      <c r="E1968" s="98">
        <v>6</v>
      </c>
      <c r="F1968" s="53">
        <v>19</v>
      </c>
      <c r="G1968" s="98">
        <v>100</v>
      </c>
      <c r="H1968" s="89"/>
      <c r="I1968" s="63" t="s">
        <v>134</v>
      </c>
    </row>
    <row r="1981" spans="10:12" ht="14.25" x14ac:dyDescent="0.45">
      <c r="J1981"/>
      <c r="K1981"/>
      <c r="L1981"/>
    </row>
    <row r="1982" spans="10:12" ht="14.25" x14ac:dyDescent="0.45">
      <c r="J1982"/>
      <c r="K1982"/>
      <c r="L1982"/>
    </row>
    <row r="1983" spans="10:12" ht="14.25" x14ac:dyDescent="0.45">
      <c r="J1983"/>
      <c r="K1983"/>
      <c r="L1983"/>
    </row>
    <row r="1984" spans="10:12" ht="14.25" x14ac:dyDescent="0.45">
      <c r="J1984"/>
      <c r="K1984"/>
      <c r="L1984"/>
    </row>
    <row r="1985" spans="10:12" ht="14.25" x14ac:dyDescent="0.45">
      <c r="J1985"/>
      <c r="K1985"/>
      <c r="L1985"/>
    </row>
    <row r="1986" spans="10:12" ht="14.25" x14ac:dyDescent="0.45">
      <c r="J1986"/>
      <c r="K1986"/>
      <c r="L1986"/>
    </row>
    <row r="1987" spans="10:12" ht="14.25" x14ac:dyDescent="0.45">
      <c r="J1987"/>
      <c r="K1987"/>
      <c r="L1987"/>
    </row>
    <row r="1988" spans="10:12" ht="14.25" x14ac:dyDescent="0.45">
      <c r="J1988"/>
      <c r="K1988"/>
      <c r="L1988"/>
    </row>
    <row r="1989" spans="10:12" ht="14.25" x14ac:dyDescent="0.45">
      <c r="J1989"/>
      <c r="K1989"/>
      <c r="L1989"/>
    </row>
    <row r="1990" spans="10:12" ht="14.25" x14ac:dyDescent="0.45">
      <c r="J1990"/>
      <c r="K1990"/>
      <c r="L1990"/>
    </row>
    <row r="1991" spans="10:12" ht="14.25" x14ac:dyDescent="0.45">
      <c r="J1991"/>
      <c r="K1991"/>
      <c r="L1991"/>
    </row>
    <row r="1992" spans="10:12" ht="14.25" x14ac:dyDescent="0.45">
      <c r="J1992"/>
      <c r="K1992"/>
      <c r="L1992"/>
    </row>
    <row r="1993" spans="10:12" ht="14.25" x14ac:dyDescent="0.45">
      <c r="J1993"/>
      <c r="K1993"/>
      <c r="L1993"/>
    </row>
    <row r="1994" spans="10:12" ht="14.25" x14ac:dyDescent="0.45">
      <c r="J1994"/>
      <c r="K1994"/>
      <c r="L1994"/>
    </row>
    <row r="1995" spans="10:12" ht="14.25" x14ac:dyDescent="0.45">
      <c r="J1995"/>
      <c r="K1995"/>
    </row>
    <row r="1996" spans="10:12" ht="14.25" x14ac:dyDescent="0.45">
      <c r="J1996"/>
      <c r="K1996"/>
      <c r="L1996"/>
    </row>
    <row r="1997" spans="10:12" ht="14.25" x14ac:dyDescent="0.45">
      <c r="J1997"/>
      <c r="K1997"/>
      <c r="L1997"/>
    </row>
    <row r="1998" spans="10:12" ht="14.25" x14ac:dyDescent="0.45">
      <c r="J1998"/>
      <c r="K1998"/>
      <c r="L1998"/>
    </row>
    <row r="1999" spans="10:12" ht="14.25" x14ac:dyDescent="0.45">
      <c r="J1999"/>
      <c r="K1999"/>
      <c r="L1999"/>
    </row>
    <row r="2000" spans="10:12" ht="14.25" x14ac:dyDescent="0.45">
      <c r="J2000"/>
      <c r="K2000"/>
      <c r="L2000"/>
    </row>
    <row r="2001" spans="10:12" ht="14.25" x14ac:dyDescent="0.45">
      <c r="J2001"/>
      <c r="K2001"/>
      <c r="L2001"/>
    </row>
  </sheetData>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election activeCell="D13" sqref="D13"/>
    </sheetView>
  </sheetViews>
  <sheetFormatPr baseColWidth="10" defaultColWidth="10.73046875" defaultRowHeight="14.25" x14ac:dyDescent="0.45"/>
  <cols>
    <col min="1" max="1" width="2.73046875" style="4" bestFit="1" customWidth="1"/>
    <col min="2" max="2" width="36.265625" style="4" customWidth="1"/>
    <col min="3" max="16384" width="10.73046875" style="4"/>
  </cols>
  <sheetData>
    <row r="1" spans="1:2" ht="14.65" x14ac:dyDescent="0.45">
      <c r="A1" s="7" t="s">
        <v>115</v>
      </c>
      <c r="B1" s="8" t="s">
        <v>250</v>
      </c>
    </row>
    <row r="2" spans="1:2" ht="14.65" x14ac:dyDescent="0.45">
      <c r="A2" s="9">
        <v>1</v>
      </c>
      <c r="B2" s="10" t="s">
        <v>251</v>
      </c>
    </row>
    <row r="3" spans="1:2" ht="14.65" x14ac:dyDescent="0.45">
      <c r="A3" s="9">
        <v>2</v>
      </c>
      <c r="B3" s="10" t="s">
        <v>252</v>
      </c>
    </row>
    <row r="4" spans="1:2" ht="14.65" x14ac:dyDescent="0.45">
      <c r="A4" s="9">
        <v>3</v>
      </c>
      <c r="B4" s="10" t="s">
        <v>253</v>
      </c>
    </row>
    <row r="5" spans="1:2" ht="14.65" x14ac:dyDescent="0.45">
      <c r="A5" s="9">
        <v>4</v>
      </c>
      <c r="B5" s="10" t="s">
        <v>254</v>
      </c>
    </row>
    <row r="6" spans="1:2" ht="14.65" x14ac:dyDescent="0.45">
      <c r="A6" s="9">
        <v>5</v>
      </c>
      <c r="B6" s="10" t="s">
        <v>255</v>
      </c>
    </row>
    <row r="7" spans="1:2" ht="15" thickBot="1" x14ac:dyDescent="0.5">
      <c r="A7" s="11">
        <v>6</v>
      </c>
      <c r="B7" s="12" t="s">
        <v>256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1"/>
  <sheetViews>
    <sheetView showGridLines="0" zoomScale="110" zoomScaleNormal="110" workbookViewId="0">
      <selection activeCell="D18" sqref="D18"/>
    </sheetView>
  </sheetViews>
  <sheetFormatPr baseColWidth="10" defaultColWidth="109.1328125" defaultRowHeight="14.25" x14ac:dyDescent="0.45"/>
  <cols>
    <col min="1" max="1" width="3.1328125" bestFit="1" customWidth="1"/>
    <col min="2" max="2" width="47.73046875" bestFit="1" customWidth="1"/>
    <col min="3" max="3" width="27.73046875" customWidth="1"/>
  </cols>
  <sheetData>
    <row r="1" spans="1:2" x14ac:dyDescent="0.45">
      <c r="A1" s="13" t="s">
        <v>115</v>
      </c>
      <c r="B1" s="14" t="s">
        <v>250</v>
      </c>
    </row>
    <row r="2" spans="1:2" x14ac:dyDescent="0.45">
      <c r="A2" s="15">
        <v>1</v>
      </c>
      <c r="B2" s="16" t="s">
        <v>17</v>
      </c>
    </row>
    <row r="3" spans="1:2" x14ac:dyDescent="0.45">
      <c r="A3" s="15">
        <v>2</v>
      </c>
      <c r="B3" s="16" t="s">
        <v>23</v>
      </c>
    </row>
    <row r="4" spans="1:2" x14ac:dyDescent="0.45">
      <c r="A4" s="15">
        <v>3</v>
      </c>
      <c r="B4" s="16" t="s">
        <v>27</v>
      </c>
    </row>
    <row r="5" spans="1:2" x14ac:dyDescent="0.45">
      <c r="A5" s="15">
        <v>4</v>
      </c>
      <c r="B5" s="16" t="s">
        <v>31</v>
      </c>
    </row>
    <row r="6" spans="1:2" x14ac:dyDescent="0.45">
      <c r="A6" s="15">
        <v>5</v>
      </c>
      <c r="B6" s="16" t="s">
        <v>257</v>
      </c>
    </row>
    <row r="7" spans="1:2" x14ac:dyDescent="0.45">
      <c r="A7" s="15">
        <v>6</v>
      </c>
      <c r="B7" s="16" t="s">
        <v>49</v>
      </c>
    </row>
    <row r="8" spans="1:2" x14ac:dyDescent="0.45">
      <c r="A8" s="15">
        <v>7</v>
      </c>
      <c r="B8" s="16" t="s">
        <v>51</v>
      </c>
    </row>
    <row r="9" spans="1:2" x14ac:dyDescent="0.45">
      <c r="A9" s="15">
        <v>8</v>
      </c>
      <c r="B9" s="16" t="s">
        <v>54</v>
      </c>
    </row>
    <row r="10" spans="1:2" x14ac:dyDescent="0.45">
      <c r="A10" s="15">
        <v>9</v>
      </c>
      <c r="B10" s="16" t="s">
        <v>56</v>
      </c>
    </row>
    <row r="11" spans="1:2" x14ac:dyDescent="0.45">
      <c r="A11" s="15">
        <v>10</v>
      </c>
      <c r="B11" s="16" t="s">
        <v>258</v>
      </c>
    </row>
    <row r="12" spans="1:2" x14ac:dyDescent="0.45">
      <c r="A12" s="15">
        <v>11</v>
      </c>
      <c r="B12" s="16" t="s">
        <v>62</v>
      </c>
    </row>
    <row r="13" spans="1:2" x14ac:dyDescent="0.45">
      <c r="A13" s="15">
        <v>12</v>
      </c>
      <c r="B13" s="16" t="s">
        <v>66</v>
      </c>
    </row>
    <row r="14" spans="1:2" x14ac:dyDescent="0.45">
      <c r="A14" s="15">
        <v>13</v>
      </c>
      <c r="B14" s="16" t="s">
        <v>64</v>
      </c>
    </row>
    <row r="15" spans="1:2" x14ac:dyDescent="0.45">
      <c r="A15" s="15">
        <v>14</v>
      </c>
      <c r="B15" s="16" t="s">
        <v>68</v>
      </c>
    </row>
    <row r="16" spans="1:2" x14ac:dyDescent="0.45">
      <c r="A16" s="15">
        <v>15</v>
      </c>
      <c r="B16" s="16" t="s">
        <v>72</v>
      </c>
    </row>
    <row r="17" spans="1:2" x14ac:dyDescent="0.45">
      <c r="A17" s="15">
        <v>16</v>
      </c>
      <c r="B17" s="16" t="s">
        <v>259</v>
      </c>
    </row>
    <row r="18" spans="1:2" x14ac:dyDescent="0.45">
      <c r="A18" s="15">
        <v>17</v>
      </c>
      <c r="B18" s="16" t="s">
        <v>260</v>
      </c>
    </row>
    <row r="19" spans="1:2" x14ac:dyDescent="0.45">
      <c r="A19" s="15">
        <v>18</v>
      </c>
      <c r="B19" s="16" t="s">
        <v>80</v>
      </c>
    </row>
    <row r="20" spans="1:2" x14ac:dyDescent="0.45">
      <c r="A20" s="15">
        <v>19</v>
      </c>
      <c r="B20" s="16" t="s">
        <v>82</v>
      </c>
    </row>
    <row r="21" spans="1:2" x14ac:dyDescent="0.45">
      <c r="A21" s="15">
        <v>20</v>
      </c>
      <c r="B21" s="16" t="s">
        <v>84</v>
      </c>
    </row>
    <row r="22" spans="1:2" x14ac:dyDescent="0.45">
      <c r="A22" s="15">
        <v>21</v>
      </c>
      <c r="B22" s="16" t="s">
        <v>87</v>
      </c>
    </row>
    <row r="23" spans="1:2" x14ac:dyDescent="0.45">
      <c r="A23" s="15">
        <v>22</v>
      </c>
      <c r="B23" s="16" t="s">
        <v>261</v>
      </c>
    </row>
    <row r="24" spans="1:2" x14ac:dyDescent="0.45">
      <c r="A24" s="15">
        <v>23</v>
      </c>
      <c r="B24" s="16" t="s">
        <v>92</v>
      </c>
    </row>
    <row r="25" spans="1:2" x14ac:dyDescent="0.45">
      <c r="A25" s="15">
        <v>24</v>
      </c>
      <c r="B25" s="16" t="s">
        <v>95</v>
      </c>
    </row>
    <row r="26" spans="1:2" x14ac:dyDescent="0.45">
      <c r="A26" s="15">
        <v>25</v>
      </c>
      <c r="B26" s="16" t="s">
        <v>262</v>
      </c>
    </row>
    <row r="27" spans="1:2" x14ac:dyDescent="0.45">
      <c r="A27" s="15">
        <v>26</v>
      </c>
      <c r="B27" s="16" t="s">
        <v>100</v>
      </c>
    </row>
    <row r="28" spans="1:2" x14ac:dyDescent="0.45">
      <c r="A28" s="15">
        <v>27</v>
      </c>
      <c r="B28" s="16" t="s">
        <v>103</v>
      </c>
    </row>
    <row r="29" spans="1:2" x14ac:dyDescent="0.45">
      <c r="A29" s="15">
        <v>28</v>
      </c>
      <c r="B29" s="16" t="s">
        <v>106</v>
      </c>
    </row>
    <row r="30" spans="1:2" x14ac:dyDescent="0.45">
      <c r="A30" s="15">
        <v>29</v>
      </c>
      <c r="B30" s="16" t="s">
        <v>109</v>
      </c>
    </row>
    <row r="31" spans="1:2" ht="14.65" thickBot="1" x14ac:dyDescent="0.5">
      <c r="A31" s="17">
        <v>30</v>
      </c>
      <c r="B31" s="18" t="s">
        <v>110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showGridLines="0" workbookViewId="0">
      <selection activeCell="G11" sqref="G11"/>
    </sheetView>
  </sheetViews>
  <sheetFormatPr baseColWidth="10" defaultColWidth="10.73046875" defaultRowHeight="14.25" x14ac:dyDescent="0.45"/>
  <cols>
    <col min="1" max="1" width="3.1328125" style="1" bestFit="1" customWidth="1"/>
    <col min="2" max="2" width="17.1328125" style="1" bestFit="1" customWidth="1"/>
    <col min="3" max="4" width="4.73046875" customWidth="1"/>
  </cols>
  <sheetData>
    <row r="1" spans="1:2" x14ac:dyDescent="0.45">
      <c r="A1" s="19" t="s">
        <v>115</v>
      </c>
      <c r="B1" s="20" t="s">
        <v>250</v>
      </c>
    </row>
    <row r="2" spans="1:2" x14ac:dyDescent="0.45">
      <c r="A2" s="5">
        <v>1</v>
      </c>
      <c r="B2" s="2" t="s">
        <v>263</v>
      </c>
    </row>
    <row r="3" spans="1:2" x14ac:dyDescent="0.45">
      <c r="A3" s="5">
        <v>2</v>
      </c>
      <c r="B3" s="2" t="s">
        <v>264</v>
      </c>
    </row>
    <row r="4" spans="1:2" x14ac:dyDescent="0.45">
      <c r="A4" s="5">
        <v>3</v>
      </c>
      <c r="B4" s="2" t="s">
        <v>265</v>
      </c>
    </row>
    <row r="5" spans="1:2" x14ac:dyDescent="0.45">
      <c r="A5" s="5">
        <v>4</v>
      </c>
      <c r="B5" s="2" t="s">
        <v>266</v>
      </c>
    </row>
    <row r="6" spans="1:2" x14ac:dyDescent="0.45">
      <c r="A6" s="5">
        <v>5</v>
      </c>
      <c r="B6" s="2" t="s">
        <v>267</v>
      </c>
    </row>
    <row r="7" spans="1:2" x14ac:dyDescent="0.45">
      <c r="A7" s="5">
        <v>6</v>
      </c>
      <c r="B7" s="2" t="s">
        <v>268</v>
      </c>
    </row>
    <row r="8" spans="1:2" x14ac:dyDescent="0.45">
      <c r="A8" s="5">
        <v>7</v>
      </c>
      <c r="B8" s="2" t="s">
        <v>269</v>
      </c>
    </row>
    <row r="9" spans="1:2" x14ac:dyDescent="0.45">
      <c r="A9" s="5">
        <v>8</v>
      </c>
      <c r="B9" s="2" t="s">
        <v>270</v>
      </c>
    </row>
    <row r="10" spans="1:2" x14ac:dyDescent="0.45">
      <c r="A10" s="5">
        <v>9</v>
      </c>
      <c r="B10" s="2" t="s">
        <v>271</v>
      </c>
    </row>
    <row r="11" spans="1:2" x14ac:dyDescent="0.45">
      <c r="A11" s="5">
        <v>10</v>
      </c>
      <c r="B11" s="2" t="s">
        <v>272</v>
      </c>
    </row>
    <row r="12" spans="1:2" x14ac:dyDescent="0.45">
      <c r="A12" s="5">
        <v>11</v>
      </c>
      <c r="B12" s="2" t="s">
        <v>273</v>
      </c>
    </row>
    <row r="13" spans="1:2" x14ac:dyDescent="0.45">
      <c r="A13" s="5">
        <v>12</v>
      </c>
      <c r="B13" s="2" t="s">
        <v>274</v>
      </c>
    </row>
    <row r="14" spans="1:2" x14ac:dyDescent="0.45">
      <c r="A14" s="5">
        <v>13</v>
      </c>
      <c r="B14" s="2" t="s">
        <v>275</v>
      </c>
    </row>
    <row r="15" spans="1:2" x14ac:dyDescent="0.45">
      <c r="A15" s="5">
        <v>14</v>
      </c>
      <c r="B15" s="2" t="s">
        <v>276</v>
      </c>
    </row>
    <row r="16" spans="1:2" x14ac:dyDescent="0.45">
      <c r="A16" s="5">
        <v>15</v>
      </c>
      <c r="B16" s="2" t="s">
        <v>277</v>
      </c>
    </row>
    <row r="17" spans="1:2" x14ac:dyDescent="0.45">
      <c r="A17" s="5">
        <v>16</v>
      </c>
      <c r="B17" s="2" t="s">
        <v>278</v>
      </c>
    </row>
    <row r="18" spans="1:2" x14ac:dyDescent="0.45">
      <c r="A18" s="5">
        <v>17</v>
      </c>
      <c r="B18" s="2" t="s">
        <v>279</v>
      </c>
    </row>
    <row r="19" spans="1:2" x14ac:dyDescent="0.45">
      <c r="A19" s="5">
        <v>18</v>
      </c>
      <c r="B19" s="2" t="s">
        <v>280</v>
      </c>
    </row>
    <row r="20" spans="1:2" x14ac:dyDescent="0.45">
      <c r="A20" s="6">
        <v>19</v>
      </c>
      <c r="B20" s="3"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FCE7-F5A7-4E72-B4FF-3DB071CB97F1}">
  <dimension ref="A3:DP25"/>
  <sheetViews>
    <sheetView showGridLines="0" topLeftCell="CD1" zoomScale="55" zoomScaleNormal="55" workbookViewId="0">
      <selection activeCell="CO14" sqref="CO14"/>
    </sheetView>
  </sheetViews>
  <sheetFormatPr baseColWidth="10" defaultColWidth="10.73046875" defaultRowHeight="14.25" x14ac:dyDescent="0.4"/>
  <cols>
    <col min="1" max="1" width="19.73046875" style="21" bestFit="1" customWidth="1"/>
    <col min="2" max="2" width="25.73046875" style="21" bestFit="1" customWidth="1"/>
    <col min="3" max="12" width="13" style="21" bestFit="1" customWidth="1"/>
    <col min="13" max="13" width="4.86328125" style="21" bestFit="1" customWidth="1"/>
    <col min="14" max="22" width="13" style="21" bestFit="1" customWidth="1"/>
    <col min="23" max="23" width="7.59765625" style="21" bestFit="1" customWidth="1"/>
    <col min="24" max="24" width="13" style="21" bestFit="1" customWidth="1"/>
    <col min="25" max="25" width="3.1328125" style="21" bestFit="1" customWidth="1"/>
    <col min="26" max="46" width="13" style="21" bestFit="1" customWidth="1"/>
    <col min="47" max="47" width="10.86328125" style="21" bestFit="1" customWidth="1"/>
    <col min="48" max="48" width="13" style="21" bestFit="1" customWidth="1"/>
    <col min="49" max="49" width="9.73046875" style="21" bestFit="1" customWidth="1"/>
    <col min="50" max="51" width="13" style="21" bestFit="1" customWidth="1"/>
    <col min="52" max="52" width="3.1328125" style="21" bestFit="1" customWidth="1"/>
    <col min="53" max="65" width="13" style="21" bestFit="1" customWidth="1"/>
    <col min="66" max="66" width="3.1328125" style="21" bestFit="1" customWidth="1"/>
    <col min="67" max="67" width="13" style="21" bestFit="1" customWidth="1"/>
    <col min="68" max="68" width="6.3984375" style="21" bestFit="1" customWidth="1"/>
    <col min="69" max="69" width="13" style="21" bestFit="1" customWidth="1"/>
    <col min="70" max="70" width="6.3984375" style="21" bestFit="1" customWidth="1"/>
    <col min="71" max="71" width="13" style="21" bestFit="1" customWidth="1"/>
    <col min="72" max="72" width="5.3984375" style="21" bestFit="1" customWidth="1"/>
    <col min="73" max="84" width="13" style="21" bestFit="1" customWidth="1"/>
    <col min="85" max="85" width="3.1328125" style="21" bestFit="1" customWidth="1"/>
    <col min="86" max="107" width="13" style="21" bestFit="1" customWidth="1"/>
    <col min="108" max="109" width="6.3984375" style="21" bestFit="1" customWidth="1"/>
    <col min="110" max="111" width="4.265625" style="21" bestFit="1" customWidth="1"/>
    <col min="112" max="112" width="6.3984375" style="21" bestFit="1" customWidth="1"/>
    <col min="113" max="113" width="9.73046875" style="21" bestFit="1" customWidth="1"/>
    <col min="114" max="117" width="13" style="21" bestFit="1" customWidth="1"/>
    <col min="118" max="118" width="13.265625" style="21" bestFit="1" customWidth="1"/>
    <col min="119" max="119" width="13.1328125" style="21" bestFit="1" customWidth="1"/>
    <col min="120" max="16384" width="10.73046875" style="21"/>
  </cols>
  <sheetData>
    <row r="3" spans="1:120" ht="14.65" x14ac:dyDescent="0.45">
      <c r="A3" s="137" t="s">
        <v>282</v>
      </c>
      <c r="B3" s="137" t="s">
        <v>283</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c r="DP3" s="62"/>
    </row>
    <row r="4" spans="1:120" ht="14.65" x14ac:dyDescent="0.45">
      <c r="A4" s="137" t="s">
        <v>284</v>
      </c>
      <c r="B4" s="137">
        <v>1</v>
      </c>
      <c r="C4" s="137">
        <v>2</v>
      </c>
      <c r="D4" s="137">
        <v>3</v>
      </c>
      <c r="E4" s="137">
        <v>4</v>
      </c>
      <c r="F4" s="137">
        <v>5</v>
      </c>
      <c r="G4" s="137">
        <v>6</v>
      </c>
      <c r="H4" s="137">
        <v>7</v>
      </c>
      <c r="I4" s="137">
        <v>8</v>
      </c>
      <c r="J4" s="137">
        <v>9</v>
      </c>
      <c r="K4" s="137">
        <v>12</v>
      </c>
      <c r="L4" s="137">
        <v>13</v>
      </c>
      <c r="M4" s="137">
        <v>14</v>
      </c>
      <c r="N4" s="137">
        <v>15</v>
      </c>
      <c r="O4" s="137">
        <v>16</v>
      </c>
      <c r="P4" s="137">
        <v>17</v>
      </c>
      <c r="Q4" s="137">
        <v>19</v>
      </c>
      <c r="R4" s="137">
        <v>20</v>
      </c>
      <c r="S4" s="137">
        <v>21</v>
      </c>
      <c r="T4" s="137">
        <v>22</v>
      </c>
      <c r="U4" s="137">
        <v>23</v>
      </c>
      <c r="V4" s="137">
        <v>24</v>
      </c>
      <c r="W4" s="137">
        <v>25</v>
      </c>
      <c r="X4" s="137">
        <v>26</v>
      </c>
      <c r="Y4" s="137">
        <v>27</v>
      </c>
      <c r="Z4" s="137">
        <v>28</v>
      </c>
      <c r="AA4" s="137">
        <v>29</v>
      </c>
      <c r="AB4" s="137">
        <v>30</v>
      </c>
      <c r="AC4" s="137">
        <v>31</v>
      </c>
      <c r="AD4" s="137">
        <v>32</v>
      </c>
      <c r="AE4" s="137">
        <v>33</v>
      </c>
      <c r="AF4" s="137">
        <v>34</v>
      </c>
      <c r="AG4" s="137">
        <v>35</v>
      </c>
      <c r="AH4" s="137">
        <v>36</v>
      </c>
      <c r="AI4" s="137">
        <v>37</v>
      </c>
      <c r="AJ4" s="137">
        <v>38</v>
      </c>
      <c r="AK4" s="137">
        <v>39</v>
      </c>
      <c r="AL4" s="137">
        <v>40</v>
      </c>
      <c r="AM4" s="137">
        <v>41</v>
      </c>
      <c r="AN4" s="137">
        <v>42</v>
      </c>
      <c r="AO4" s="137">
        <v>43</v>
      </c>
      <c r="AP4" s="137">
        <v>44</v>
      </c>
      <c r="AQ4" s="137">
        <v>45</v>
      </c>
      <c r="AR4" s="137">
        <v>46</v>
      </c>
      <c r="AS4" s="137">
        <v>47</v>
      </c>
      <c r="AT4" s="137">
        <v>48</v>
      </c>
      <c r="AU4" s="137">
        <v>49</v>
      </c>
      <c r="AV4" s="137">
        <v>50</v>
      </c>
      <c r="AW4" s="137">
        <v>51</v>
      </c>
      <c r="AX4" s="137">
        <v>52</v>
      </c>
      <c r="AY4" s="137">
        <v>53</v>
      </c>
      <c r="AZ4" s="137">
        <v>55</v>
      </c>
      <c r="BA4" s="137">
        <v>56</v>
      </c>
      <c r="BB4" s="137">
        <v>57</v>
      </c>
      <c r="BC4" s="137">
        <v>58</v>
      </c>
      <c r="BD4" s="137">
        <v>59</v>
      </c>
      <c r="BE4" s="137">
        <v>60</v>
      </c>
      <c r="BF4" s="137">
        <v>61</v>
      </c>
      <c r="BG4" s="137">
        <v>62</v>
      </c>
      <c r="BH4" s="137">
        <v>63</v>
      </c>
      <c r="BI4" s="137">
        <v>64</v>
      </c>
      <c r="BJ4" s="137">
        <v>65</v>
      </c>
      <c r="BK4" s="137">
        <v>66</v>
      </c>
      <c r="BL4" s="137">
        <v>67</v>
      </c>
      <c r="BM4" s="137">
        <v>68</v>
      </c>
      <c r="BN4" s="137">
        <v>69</v>
      </c>
      <c r="BO4" s="137">
        <v>70</v>
      </c>
      <c r="BP4" s="137">
        <v>71</v>
      </c>
      <c r="BQ4" s="137">
        <v>72</v>
      </c>
      <c r="BR4" s="137">
        <v>73</v>
      </c>
      <c r="BS4" s="137">
        <v>74</v>
      </c>
      <c r="BT4" s="137">
        <v>75</v>
      </c>
      <c r="BU4" s="137">
        <v>76</v>
      </c>
      <c r="BV4" s="137">
        <v>77</v>
      </c>
      <c r="BW4" s="137">
        <v>78</v>
      </c>
      <c r="BX4" s="137">
        <v>79</v>
      </c>
      <c r="BY4" s="137">
        <v>80</v>
      </c>
      <c r="BZ4" s="137">
        <v>81</v>
      </c>
      <c r="CA4" s="137">
        <v>82</v>
      </c>
      <c r="CB4" s="137">
        <v>83</v>
      </c>
      <c r="CC4" s="137">
        <v>84</v>
      </c>
      <c r="CD4" s="137">
        <v>86</v>
      </c>
      <c r="CE4" s="137">
        <v>87</v>
      </c>
      <c r="CF4" s="137">
        <v>88</v>
      </c>
      <c r="CG4" s="137">
        <v>89</v>
      </c>
      <c r="CH4" s="137">
        <v>90</v>
      </c>
      <c r="CI4" s="137">
        <v>91</v>
      </c>
      <c r="CJ4" s="137">
        <v>92</v>
      </c>
      <c r="CK4" s="137">
        <v>93</v>
      </c>
      <c r="CL4" s="137">
        <v>94</v>
      </c>
      <c r="CM4" s="137">
        <v>95</v>
      </c>
      <c r="CN4" s="137">
        <v>96</v>
      </c>
      <c r="CO4" s="137">
        <v>97</v>
      </c>
      <c r="CP4" s="137">
        <v>98</v>
      </c>
      <c r="CQ4" s="137">
        <v>99</v>
      </c>
      <c r="CR4" s="137">
        <v>100</v>
      </c>
      <c r="CS4" s="137">
        <v>102</v>
      </c>
      <c r="CT4" s="137">
        <v>103</v>
      </c>
      <c r="CU4" s="137">
        <v>104</v>
      </c>
      <c r="CV4" s="137">
        <v>105</v>
      </c>
      <c r="CW4" s="137">
        <v>18</v>
      </c>
      <c r="CX4" s="137">
        <v>106</v>
      </c>
      <c r="CY4" s="137">
        <v>107</v>
      </c>
      <c r="CZ4" s="137">
        <v>108</v>
      </c>
      <c r="DA4" s="137">
        <v>109</v>
      </c>
      <c r="DB4" s="137">
        <v>110</v>
      </c>
      <c r="DC4" s="137">
        <v>111</v>
      </c>
      <c r="DD4" s="137">
        <v>112</v>
      </c>
      <c r="DE4" s="137">
        <v>113</v>
      </c>
      <c r="DF4" s="137">
        <v>114</v>
      </c>
      <c r="DG4" s="137">
        <v>115</v>
      </c>
      <c r="DH4" s="137">
        <v>116</v>
      </c>
      <c r="DI4" s="137">
        <v>117</v>
      </c>
      <c r="DJ4" s="137">
        <v>118</v>
      </c>
      <c r="DK4" s="137">
        <v>119</v>
      </c>
      <c r="DL4" s="137">
        <v>120</v>
      </c>
      <c r="DM4" s="137">
        <v>121</v>
      </c>
      <c r="DN4" s="137" t="s">
        <v>285</v>
      </c>
      <c r="DO4"/>
      <c r="DP4" s="62"/>
    </row>
    <row r="5" spans="1:120" ht="14.65" x14ac:dyDescent="0.45">
      <c r="A5" s="140">
        <v>1</v>
      </c>
      <c r="B5" s="141">
        <v>586954</v>
      </c>
      <c r="C5" s="141">
        <v>239532</v>
      </c>
      <c r="D5" s="141">
        <v>120536</v>
      </c>
      <c r="E5" s="141">
        <v>348326</v>
      </c>
      <c r="F5" s="141">
        <v>118092</v>
      </c>
      <c r="G5" s="141">
        <v>24.320694690727027</v>
      </c>
      <c r="H5" s="141">
        <v>30.831247174993916</v>
      </c>
      <c r="I5" s="141">
        <v>23.848701366433712</v>
      </c>
      <c r="J5" s="141">
        <v>20.999356767845345</v>
      </c>
      <c r="K5" s="141">
        <v>26.573852502579399</v>
      </c>
      <c r="L5" s="141">
        <v>105375</v>
      </c>
      <c r="M5" s="142">
        <v>11.184628720023115</v>
      </c>
      <c r="N5" s="141">
        <v>3368.5820522680283</v>
      </c>
      <c r="O5" s="141">
        <v>2861.2367643417174</v>
      </c>
      <c r="P5" s="141">
        <v>290.32255774687252</v>
      </c>
      <c r="Q5" s="141">
        <v>1.699597777409189E-2</v>
      </c>
      <c r="R5" s="141">
        <v>3.7018991540885719E-2</v>
      </c>
      <c r="S5" s="141">
        <v>0.18718900315143472</v>
      </c>
      <c r="T5" s="141">
        <v>0.37630618676397415</v>
      </c>
      <c r="U5" s="141">
        <v>0.16900605407198541</v>
      </c>
      <c r="V5" s="141">
        <v>0.21348378669762813</v>
      </c>
      <c r="W5" s="141">
        <v>194539</v>
      </c>
      <c r="X5" s="141">
        <v>1</v>
      </c>
      <c r="Y5" s="141">
        <v>5</v>
      </c>
      <c r="Z5" s="141">
        <v>318</v>
      </c>
      <c r="AA5" s="141">
        <v>135</v>
      </c>
      <c r="AB5" s="141">
        <v>7.8813333924571083</v>
      </c>
      <c r="AC5" s="141">
        <v>12.472691484500817</v>
      </c>
      <c r="AD5" s="141">
        <v>175.82591454180238</v>
      </c>
      <c r="AE5" s="141">
        <v>9.2521153245377796</v>
      </c>
      <c r="AF5" s="141">
        <v>205.43205474329801</v>
      </c>
      <c r="AG5" s="141">
        <v>9.5563527106109323</v>
      </c>
      <c r="AH5" s="141">
        <v>11.155950053432587</v>
      </c>
      <c r="AI5" s="141">
        <v>18.704236660016509</v>
      </c>
      <c r="AJ5" s="141">
        <v>24.956970000453886</v>
      </c>
      <c r="AK5" s="141">
        <v>35.626490575485661</v>
      </c>
      <c r="AL5" s="141">
        <v>15.9430533407516</v>
      </c>
      <c r="AM5" s="141">
        <v>5.4663809048037404</v>
      </c>
      <c r="AN5" s="141"/>
      <c r="AO5" s="141">
        <v>29.5647464572099</v>
      </c>
      <c r="AP5" s="141"/>
      <c r="AQ5" s="141">
        <v>11.4577507482296</v>
      </c>
      <c r="AR5" s="141">
        <v>2.157066110627528</v>
      </c>
      <c r="AS5" s="141">
        <v>7494019.4959427249</v>
      </c>
      <c r="AT5" s="141">
        <v>3596283.8128082044</v>
      </c>
      <c r="AU5" s="141"/>
      <c r="AV5" s="141">
        <v>3299805.0247683576</v>
      </c>
      <c r="AW5" s="141"/>
      <c r="AX5" s="141">
        <v>1176777.7115063784</v>
      </c>
      <c r="AY5" s="141">
        <v>13434</v>
      </c>
      <c r="AZ5" s="141"/>
      <c r="BA5" s="141">
        <v>99.984846684655494</v>
      </c>
      <c r="BB5" s="141">
        <v>99.743108811919257</v>
      </c>
      <c r="BC5" s="141">
        <v>99.940023012943854</v>
      </c>
      <c r="BD5" s="141">
        <v>261</v>
      </c>
      <c r="BE5" s="141">
        <v>9982.612980400012</v>
      </c>
      <c r="BF5" s="141">
        <v>940.51398609999978</v>
      </c>
      <c r="BG5" s="141">
        <v>9042.0989943000077</v>
      </c>
      <c r="BH5" s="141">
        <v>0</v>
      </c>
      <c r="BI5" s="141">
        <v>2524</v>
      </c>
      <c r="BJ5" s="141">
        <v>2874</v>
      </c>
      <c r="BK5" s="141">
        <v>5398</v>
      </c>
      <c r="BL5" s="141">
        <v>11</v>
      </c>
      <c r="BM5" s="141">
        <v>244.45135629560195</v>
      </c>
      <c r="BN5" s="141">
        <v>7</v>
      </c>
      <c r="BO5" s="141">
        <v>181.32155072570515</v>
      </c>
      <c r="BP5" s="141">
        <v>6</v>
      </c>
      <c r="BQ5" s="141">
        <v>177.65634531698942</v>
      </c>
      <c r="BR5" s="141">
        <v>3</v>
      </c>
      <c r="BS5" s="141">
        <v>2.1139181974587897</v>
      </c>
      <c r="BT5" s="141">
        <v>40</v>
      </c>
      <c r="BU5" s="141">
        <v>1322.8016877799996</v>
      </c>
      <c r="BV5" s="141">
        <v>0.39268798184368764</v>
      </c>
      <c r="BW5" s="141">
        <v>2483</v>
      </c>
      <c r="BX5" s="141">
        <v>1.2860021027662252E-2</v>
      </c>
      <c r="BY5" s="141">
        <v>1</v>
      </c>
      <c r="BZ5" s="141">
        <v>638.05655872887098</v>
      </c>
      <c r="CA5" s="141">
        <v>9.4293636694365537E-2</v>
      </c>
      <c r="CB5" s="141"/>
      <c r="CC5" s="141"/>
      <c r="CD5" s="141">
        <v>2</v>
      </c>
      <c r="CE5" s="141">
        <v>0</v>
      </c>
      <c r="CF5" s="141">
        <v>101</v>
      </c>
      <c r="CG5" s="141">
        <v>2</v>
      </c>
      <c r="CH5" s="141">
        <v>3</v>
      </c>
      <c r="CI5" s="141">
        <v>409.27295122198939</v>
      </c>
      <c r="CJ5" s="141">
        <v>2.2164774718461366</v>
      </c>
      <c r="CK5" s="141">
        <v>0.12149710022542884</v>
      </c>
      <c r="CL5" s="141">
        <v>12947.05862130001</v>
      </c>
      <c r="CM5" s="141">
        <v>4.338591593509709</v>
      </c>
      <c r="CN5" s="141">
        <v>0.40876132147800209</v>
      </c>
      <c r="CO5" s="141">
        <v>3.9298302720317047</v>
      </c>
      <c r="CP5" s="141">
        <v>54.070676748092694</v>
      </c>
      <c r="CQ5" s="141">
        <v>89.844821548762468</v>
      </c>
      <c r="CR5" s="141">
        <v>7768</v>
      </c>
      <c r="CS5" s="141">
        <v>9481</v>
      </c>
      <c r="CT5" s="141">
        <v>35542</v>
      </c>
      <c r="CU5" s="141">
        <v>45693</v>
      </c>
      <c r="CV5" s="141">
        <v>14659</v>
      </c>
      <c r="CW5" s="141">
        <v>253.48</v>
      </c>
      <c r="CX5" s="141">
        <v>25.179753293960701</v>
      </c>
      <c r="CY5" s="141">
        <v>6.8600190547868696</v>
      </c>
      <c r="CZ5" s="141">
        <v>7.4284081005973004</v>
      </c>
      <c r="DA5" s="141">
        <v>34</v>
      </c>
      <c r="DB5" s="141">
        <v>106</v>
      </c>
      <c r="DC5" s="141">
        <v>534</v>
      </c>
      <c r="DD5" s="141"/>
      <c r="DE5" s="141">
        <v>218</v>
      </c>
      <c r="DF5" s="141"/>
      <c r="DG5" s="141"/>
      <c r="DH5" s="141">
        <v>15</v>
      </c>
      <c r="DI5" s="141">
        <v>505</v>
      </c>
      <c r="DJ5" s="141">
        <v>31</v>
      </c>
      <c r="DK5" s="141">
        <v>2047</v>
      </c>
      <c r="DL5" s="141">
        <v>7424</v>
      </c>
      <c r="DM5" s="141">
        <v>4234</v>
      </c>
      <c r="DN5" s="141">
        <v>164905.75852448409</v>
      </c>
      <c r="DO5"/>
      <c r="DP5" s="21">
        <v>1</v>
      </c>
    </row>
    <row r="6" spans="1:120" ht="14.65" x14ac:dyDescent="0.45">
      <c r="A6" s="140">
        <v>2</v>
      </c>
      <c r="B6" s="141">
        <v>179406</v>
      </c>
      <c r="C6" s="141">
        <v>86925</v>
      </c>
      <c r="D6" s="141">
        <v>32270</v>
      </c>
      <c r="E6" s="141">
        <v>115428</v>
      </c>
      <c r="F6" s="141">
        <v>31708</v>
      </c>
      <c r="G6" s="141">
        <v>32.864668110685308</v>
      </c>
      <c r="H6" s="141">
        <v>29.351601450854236</v>
      </c>
      <c r="I6" s="141">
        <v>24.233879753406047</v>
      </c>
      <c r="J6" s="141">
        <v>13.549850685054407</v>
      </c>
      <c r="K6" s="141">
        <v>17.056698750115469</v>
      </c>
      <c r="L6" s="141">
        <v>17123</v>
      </c>
      <c r="M6" s="142">
        <v>13.844855079260856</v>
      </c>
      <c r="N6" s="141">
        <v>1107.6499281468957</v>
      </c>
      <c r="O6" s="141">
        <v>2693.2415517096283</v>
      </c>
      <c r="P6" s="141"/>
      <c r="Q6" s="141">
        <v>2.1692092048501015E-2</v>
      </c>
      <c r="R6" s="141">
        <v>3.4946858457058097E-2</v>
      </c>
      <c r="S6" s="141">
        <v>8.1188846399847581E-2</v>
      </c>
      <c r="T6" s="141">
        <v>0.31604588816460949</v>
      </c>
      <c r="U6" s="141">
        <v>0.11963311242055985</v>
      </c>
      <c r="V6" s="141">
        <v>0.42649320250942396</v>
      </c>
      <c r="W6" s="141">
        <v>73644</v>
      </c>
      <c r="X6" s="141">
        <v>1</v>
      </c>
      <c r="Y6" s="141">
        <v>3</v>
      </c>
      <c r="Z6" s="141">
        <v>80</v>
      </c>
      <c r="AA6" s="141">
        <v>66</v>
      </c>
      <c r="AB6" s="141">
        <v>8.4523153963485829</v>
      </c>
      <c r="AC6" s="141">
        <v>11.77788593417552</v>
      </c>
      <c r="AD6" s="141">
        <v>33.536700161760919</v>
      </c>
      <c r="AE6" s="141">
        <v>4.0820758176262348</v>
      </c>
      <c r="AF6" s="141">
        <v>57.848977309911298</v>
      </c>
      <c r="AG6" s="141">
        <v>10.142045336754096</v>
      </c>
      <c r="AH6" s="141">
        <v>6.8481387279788306</v>
      </c>
      <c r="AI6" s="141">
        <v>13.926425265212186</v>
      </c>
      <c r="AJ6" s="141">
        <v>23.379907728189675</v>
      </c>
      <c r="AK6" s="141">
        <v>45.7034829418646</v>
      </c>
      <c r="AL6" s="141">
        <v>12.7631654004113</v>
      </c>
      <c r="AM6" s="141">
        <v>6.2107589402757801</v>
      </c>
      <c r="AN6" s="141"/>
      <c r="AO6" s="141">
        <v>24.288107202680099</v>
      </c>
      <c r="AP6" s="141"/>
      <c r="AQ6" s="141">
        <v>8.3752093802345104</v>
      </c>
      <c r="AR6" s="141">
        <v>1.0925405845588592</v>
      </c>
      <c r="AS6" s="141">
        <v>9420356.9906724468</v>
      </c>
      <c r="AT6" s="141">
        <v>4877930.2455729414</v>
      </c>
      <c r="AU6" s="141"/>
      <c r="AV6" s="141">
        <v>3658433.82110092</v>
      </c>
      <c r="AW6" s="141"/>
      <c r="AX6" s="141">
        <v>1642284.8233617309</v>
      </c>
      <c r="AY6" s="141">
        <v>9839</v>
      </c>
      <c r="AZ6" s="141"/>
      <c r="BA6" s="141">
        <v>99.963637081956421</v>
      </c>
      <c r="BB6" s="141">
        <v>98.781458612585652</v>
      </c>
      <c r="BC6" s="141">
        <v>98.984374091044089</v>
      </c>
      <c r="BD6" s="141">
        <v>69</v>
      </c>
      <c r="BE6" s="141">
        <v>3658.757026900008</v>
      </c>
      <c r="BF6" s="141">
        <v>369.04389639999988</v>
      </c>
      <c r="BG6" s="141">
        <v>3289.7131305000098</v>
      </c>
      <c r="BH6" s="141">
        <v>4</v>
      </c>
      <c r="BI6" s="141">
        <v>7</v>
      </c>
      <c r="BJ6" s="141">
        <v>1419</v>
      </c>
      <c r="BK6" s="141">
        <v>1430</v>
      </c>
      <c r="BL6" s="141"/>
      <c r="BM6" s="141"/>
      <c r="BN6" s="141">
        <v>1</v>
      </c>
      <c r="BO6" s="141">
        <v>3.2691796028916538</v>
      </c>
      <c r="BP6" s="141">
        <v>1</v>
      </c>
      <c r="BQ6" s="141">
        <v>7.3524654390804836</v>
      </c>
      <c r="BR6" s="141">
        <v>1</v>
      </c>
      <c r="BS6" s="141">
        <v>0.40090619440944325</v>
      </c>
      <c r="BT6" s="141">
        <v>20</v>
      </c>
      <c r="BU6" s="141">
        <v>363.63649688999999</v>
      </c>
      <c r="BV6" s="141">
        <v>0.32829550894149906</v>
      </c>
      <c r="BW6" s="141">
        <v>904</v>
      </c>
      <c r="BX6" s="141">
        <v>1.277828821824864E-2</v>
      </c>
      <c r="BY6" s="141">
        <v>1</v>
      </c>
      <c r="BZ6" s="141">
        <v>103.77050193319</v>
      </c>
      <c r="CA6" s="141">
        <v>2.672276787208664E-2</v>
      </c>
      <c r="CB6" s="141">
        <v>1</v>
      </c>
      <c r="CC6" s="141">
        <v>162.02924007999999</v>
      </c>
      <c r="CD6" s="141">
        <v>5</v>
      </c>
      <c r="CE6" s="141">
        <v>0</v>
      </c>
      <c r="CF6" s="141">
        <v>13</v>
      </c>
      <c r="CG6" s="141"/>
      <c r="CH6" s="141">
        <v>7</v>
      </c>
      <c r="CI6" s="141">
        <v>35.772564614450033</v>
      </c>
      <c r="CJ6" s="141"/>
      <c r="CK6" s="141">
        <v>3.2295912007413503E-2</v>
      </c>
      <c r="CL6" s="141">
        <v>3594.2696178000024</v>
      </c>
      <c r="CM6" s="141">
        <v>4.6893821520670311</v>
      </c>
      <c r="CN6" s="141">
        <v>0.47299884862092806</v>
      </c>
      <c r="CO6" s="141">
        <v>4.2163833034461051</v>
      </c>
      <c r="CP6" s="141">
        <v>51.951997146137813</v>
      </c>
      <c r="CQ6" s="141">
        <v>93.170369769874739</v>
      </c>
      <c r="CR6" s="141">
        <v>3984</v>
      </c>
      <c r="CS6" s="141">
        <v>1810</v>
      </c>
      <c r="CT6" s="141">
        <v>6233</v>
      </c>
      <c r="CU6" s="141">
        <v>7510</v>
      </c>
      <c r="CV6" s="141">
        <v>1570</v>
      </c>
      <c r="CW6" s="141">
        <v>59.94</v>
      </c>
      <c r="CX6" s="141">
        <v>23.6746424470766</v>
      </c>
      <c r="CY6" s="141">
        <v>9.4689099991761605</v>
      </c>
      <c r="CZ6" s="141">
        <v>8.3946843046614408</v>
      </c>
      <c r="DA6" s="141">
        <v>4</v>
      </c>
      <c r="DB6" s="141">
        <v>30</v>
      </c>
      <c r="DC6" s="141">
        <v>154</v>
      </c>
      <c r="DD6" s="141"/>
      <c r="DE6" s="141"/>
      <c r="DF6" s="141"/>
      <c r="DG6" s="141"/>
      <c r="DH6" s="141">
        <v>3</v>
      </c>
      <c r="DI6" s="141">
        <v>2742</v>
      </c>
      <c r="DJ6" s="141">
        <v>17</v>
      </c>
      <c r="DK6" s="141">
        <v>240</v>
      </c>
      <c r="DL6" s="141">
        <v>740</v>
      </c>
      <c r="DM6" s="141">
        <v>1976</v>
      </c>
      <c r="DN6" s="141">
        <v>197968.02181798476</v>
      </c>
      <c r="DO6"/>
      <c r="DP6" s="21">
        <v>2</v>
      </c>
    </row>
    <row r="7" spans="1:120" ht="14.65" x14ac:dyDescent="0.45">
      <c r="A7" s="140">
        <v>3</v>
      </c>
      <c r="B7" s="141">
        <v>107677</v>
      </c>
      <c r="C7" s="141">
        <v>49417</v>
      </c>
      <c r="D7" s="141">
        <v>27721</v>
      </c>
      <c r="E7" s="141">
        <v>65399</v>
      </c>
      <c r="F7" s="141">
        <v>14557</v>
      </c>
      <c r="G7" s="141">
        <v>22.948931268398823</v>
      </c>
      <c r="H7" s="141">
        <v>25.137591194163573</v>
      </c>
      <c r="I7" s="141">
        <v>23.291949315243823</v>
      </c>
      <c r="J7" s="141">
        <v>28.621528222193781</v>
      </c>
      <c r="K7" s="141">
        <v>63.192004117260581</v>
      </c>
      <c r="L7" s="141">
        <v>44554</v>
      </c>
      <c r="M7" s="142">
        <v>15.832637627068703</v>
      </c>
      <c r="N7" s="141">
        <v>653.11288444349429</v>
      </c>
      <c r="O7" s="141">
        <v>3863.9516928122985</v>
      </c>
      <c r="P7" s="141"/>
      <c r="Q7" s="141">
        <v>4.4472336239356827E-2</v>
      </c>
      <c r="R7" s="141">
        <v>0.41595712201906443</v>
      </c>
      <c r="S7" s="141">
        <v>0.33264357678347301</v>
      </c>
      <c r="T7" s="141">
        <v>0.20462023813562197</v>
      </c>
      <c r="U7" s="141">
        <v>1.3229756776010041E-3</v>
      </c>
      <c r="V7" s="141">
        <v>9.8375114488279797E-4</v>
      </c>
      <c r="W7" s="141">
        <v>29604</v>
      </c>
      <c r="X7" s="141">
        <v>3</v>
      </c>
      <c r="Y7" s="141">
        <v>2</v>
      </c>
      <c r="Z7" s="141">
        <v>43</v>
      </c>
      <c r="AA7" s="141">
        <v>31</v>
      </c>
      <c r="AB7" s="141">
        <v>53.027045394086109</v>
      </c>
      <c r="AC7" s="141">
        <v>5.3607126410355956</v>
      </c>
      <c r="AD7" s="141">
        <v>19.95004748547294</v>
      </c>
      <c r="AE7" s="141">
        <v>2.1268797082677144</v>
      </c>
      <c r="AF7" s="141">
        <v>80.464685228862393</v>
      </c>
      <c r="AG7" s="141">
        <v>30.336886759251826</v>
      </c>
      <c r="AH7" s="141">
        <v>20.543353180043876</v>
      </c>
      <c r="AI7" s="141">
        <v>21.033160037981958</v>
      </c>
      <c r="AJ7" s="141">
        <v>15.693236969570037</v>
      </c>
      <c r="AK7" s="141">
        <v>12.393363053153132</v>
      </c>
      <c r="AL7" s="141">
        <v>47.8606506122266</v>
      </c>
      <c r="AM7" s="141">
        <v>21.817448396526299</v>
      </c>
      <c r="AN7" s="141"/>
      <c r="AO7" s="141">
        <v>29.936391538771201</v>
      </c>
      <c r="AP7" s="141"/>
      <c r="AQ7" s="141">
        <v>18.855911982201</v>
      </c>
      <c r="AR7" s="141">
        <v>6.3274124227631869</v>
      </c>
      <c r="AS7" s="141">
        <v>3389914.4474611422</v>
      </c>
      <c r="AT7" s="141">
        <v>1656221.2324550056</v>
      </c>
      <c r="AU7" s="141"/>
      <c r="AV7" s="141">
        <v>1203690.5239610835</v>
      </c>
      <c r="AW7" s="141"/>
      <c r="AX7" s="141">
        <v>475925.83825637354</v>
      </c>
      <c r="AY7" s="141">
        <v>10724</v>
      </c>
      <c r="AZ7" s="141"/>
      <c r="BA7" s="141">
        <v>98.698707715862454</v>
      </c>
      <c r="BB7" s="141">
        <v>97.66158472262768</v>
      </c>
      <c r="BC7" s="141">
        <v>97.891027523008589</v>
      </c>
      <c r="BD7" s="141">
        <v>58</v>
      </c>
      <c r="BE7" s="141">
        <v>6456.9744824999943</v>
      </c>
      <c r="BF7" s="141">
        <v>1438.4872118999992</v>
      </c>
      <c r="BG7" s="141">
        <v>5018.4872705999987</v>
      </c>
      <c r="BH7" s="141">
        <v>0</v>
      </c>
      <c r="BI7" s="141">
        <v>408</v>
      </c>
      <c r="BJ7" s="141">
        <v>887</v>
      </c>
      <c r="BK7" s="141">
        <v>1295</v>
      </c>
      <c r="BL7" s="141">
        <v>1</v>
      </c>
      <c r="BM7" s="141">
        <v>16.946620011687489</v>
      </c>
      <c r="BN7" s="141">
        <v>3</v>
      </c>
      <c r="BO7" s="141">
        <v>14.402512095779427</v>
      </c>
      <c r="BP7" s="141">
        <v>2</v>
      </c>
      <c r="BQ7" s="141">
        <v>17.683441045614863</v>
      </c>
      <c r="BR7" s="141">
        <v>14</v>
      </c>
      <c r="BS7" s="141">
        <v>0.55894231691187257</v>
      </c>
      <c r="BT7" s="141">
        <v>18</v>
      </c>
      <c r="BU7" s="141">
        <v>464.91743159000009</v>
      </c>
      <c r="BV7" s="141">
        <v>0.71184850684142886</v>
      </c>
      <c r="BW7" s="141">
        <v>1138</v>
      </c>
      <c r="BX7" s="141">
        <v>3.9161705495715612E-2</v>
      </c>
      <c r="BY7" s="141">
        <v>1</v>
      </c>
      <c r="BZ7" s="141">
        <v>291.76801943208397</v>
      </c>
      <c r="CA7" s="141">
        <v>6.3470834805135656E-2</v>
      </c>
      <c r="CB7" s="141"/>
      <c r="CC7" s="141"/>
      <c r="CD7" s="141">
        <v>7</v>
      </c>
      <c r="CE7" s="141">
        <v>49</v>
      </c>
      <c r="CF7" s="141">
        <v>24</v>
      </c>
      <c r="CG7" s="141"/>
      <c r="CH7" s="141">
        <v>2</v>
      </c>
      <c r="CI7" s="141">
        <v>149.06275370480517</v>
      </c>
      <c r="CJ7" s="141"/>
      <c r="CK7" s="141">
        <v>0.22823428729601447</v>
      </c>
      <c r="CL7" s="141">
        <v>11465.692044900014</v>
      </c>
      <c r="CM7" s="141">
        <v>16.529070030925979</v>
      </c>
      <c r="CN7" s="141">
        <v>3.6823524591165313</v>
      </c>
      <c r="CO7" s="141">
        <v>12.846717571809457</v>
      </c>
      <c r="CP7" s="141">
        <v>50.746213211735096</v>
      </c>
      <c r="CQ7" s="141">
        <v>72.70953403358331</v>
      </c>
      <c r="CR7" s="141">
        <v>7048</v>
      </c>
      <c r="CS7" s="141">
        <v>6793</v>
      </c>
      <c r="CT7" s="141">
        <v>18433</v>
      </c>
      <c r="CU7" s="141">
        <v>16561</v>
      </c>
      <c r="CV7" s="141">
        <v>2767</v>
      </c>
      <c r="CW7" s="141">
        <v>76.430000000000007</v>
      </c>
      <c r="CX7" s="141">
        <v>22.0385255615763</v>
      </c>
      <c r="CY7" s="141">
        <v>9.2333155119741903</v>
      </c>
      <c r="CZ7" s="141">
        <v>6.9119452744292396</v>
      </c>
      <c r="DA7" s="141">
        <v>1</v>
      </c>
      <c r="DB7" s="141">
        <v>70</v>
      </c>
      <c r="DC7" s="141">
        <v>941</v>
      </c>
      <c r="DD7" s="141"/>
      <c r="DE7" s="141">
        <v>269</v>
      </c>
      <c r="DF7" s="141"/>
      <c r="DG7" s="141"/>
      <c r="DH7" s="141">
        <v>2</v>
      </c>
      <c r="DI7" s="141">
        <v>141</v>
      </c>
      <c r="DJ7" s="141">
        <v>15</v>
      </c>
      <c r="DK7" s="141">
        <v>613</v>
      </c>
      <c r="DL7" s="141">
        <v>7553</v>
      </c>
      <c r="DM7" s="141">
        <v>4425</v>
      </c>
      <c r="DN7" s="141">
        <v>69669.973407544283</v>
      </c>
      <c r="DO7"/>
      <c r="DP7" s="21">
        <v>3</v>
      </c>
    </row>
    <row r="8" spans="1:120" ht="14.65" x14ac:dyDescent="0.45">
      <c r="A8" s="140">
        <v>4</v>
      </c>
      <c r="B8" s="141">
        <v>406498</v>
      </c>
      <c r="C8" s="141">
        <v>138414</v>
      </c>
      <c r="D8" s="141">
        <v>115037</v>
      </c>
      <c r="E8" s="141">
        <v>234164</v>
      </c>
      <c r="F8" s="141">
        <v>57297</v>
      </c>
      <c r="G8" s="141">
        <v>17.62117459755882</v>
      </c>
      <c r="H8" s="141">
        <v>23.172062031959431</v>
      </c>
      <c r="I8" s="141">
        <v>24.603455392417004</v>
      </c>
      <c r="J8" s="141">
        <v>34.603307978064741</v>
      </c>
      <c r="K8" s="141">
        <v>97.127749702245666</v>
      </c>
      <c r="L8" s="141">
        <v>266525</v>
      </c>
      <c r="M8" s="142">
        <v>11.117041148529646</v>
      </c>
      <c r="N8" s="141">
        <v>1630.774343661046</v>
      </c>
      <c r="O8" s="141">
        <v>3279.0805161539188</v>
      </c>
      <c r="P8" s="141"/>
      <c r="Q8" s="141">
        <v>7.4665565861272723E-2</v>
      </c>
      <c r="R8" s="141">
        <v>0.75853661682942242</v>
      </c>
      <c r="S8" s="141">
        <v>0.16674621705646359</v>
      </c>
      <c r="T8" s="141">
        <v>0</v>
      </c>
      <c r="U8" s="141">
        <v>0</v>
      </c>
      <c r="V8" s="141">
        <v>5.160025284123892E-5</v>
      </c>
      <c r="W8" s="141">
        <v>77736</v>
      </c>
      <c r="X8" s="141">
        <v>2</v>
      </c>
      <c r="Y8" s="141">
        <v>5</v>
      </c>
      <c r="Z8" s="141">
        <v>154</v>
      </c>
      <c r="AA8" s="141">
        <v>90</v>
      </c>
      <c r="AB8" s="141">
        <v>16.527026842343062</v>
      </c>
      <c r="AC8" s="141">
        <v>9.1499953971961752</v>
      </c>
      <c r="AD8" s="141">
        <v>75.509484691350522</v>
      </c>
      <c r="AE8" s="141">
        <v>5.3430208044993046</v>
      </c>
      <c r="AF8" s="141">
        <v>106.529527735389</v>
      </c>
      <c r="AG8" s="141">
        <v>28.184834783699692</v>
      </c>
      <c r="AH8" s="141">
        <v>32.030861162379651</v>
      </c>
      <c r="AI8" s="141">
        <v>27.36261910693587</v>
      </c>
      <c r="AJ8" s="141">
        <v>10.203121695623324</v>
      </c>
      <c r="AK8" s="141">
        <v>2.2185632513614544</v>
      </c>
      <c r="AL8" s="141">
        <v>48.452474622814101</v>
      </c>
      <c r="AM8" s="141">
        <v>16.209107579944899</v>
      </c>
      <c r="AN8" s="141"/>
      <c r="AO8" s="141">
        <v>60.975609756097597</v>
      </c>
      <c r="AP8" s="141"/>
      <c r="AQ8" s="141">
        <v>7.3170731707317103</v>
      </c>
      <c r="AR8" s="141">
        <v>6.836953114790659</v>
      </c>
      <c r="AS8" s="141">
        <v>1945851.1517152439</v>
      </c>
      <c r="AT8" s="141">
        <v>730529.54585364088</v>
      </c>
      <c r="AU8" s="141"/>
      <c r="AV8" s="141">
        <v>1328984.8484848479</v>
      </c>
      <c r="AW8" s="141"/>
      <c r="AX8" s="141">
        <v>333000</v>
      </c>
      <c r="AY8" s="141">
        <v>8013</v>
      </c>
      <c r="AZ8" s="141"/>
      <c r="BA8" s="141">
        <v>99.871974515093669</v>
      </c>
      <c r="BB8" s="141">
        <v>99.511741861598253</v>
      </c>
      <c r="BC8" s="141">
        <v>99.689203418808617</v>
      </c>
      <c r="BD8" s="141">
        <v>197</v>
      </c>
      <c r="BE8" s="141">
        <v>17470.5603926</v>
      </c>
      <c r="BF8" s="141">
        <v>1939.2419656999998</v>
      </c>
      <c r="BG8" s="141">
        <v>15531.318426899996</v>
      </c>
      <c r="BH8" s="141">
        <v>25</v>
      </c>
      <c r="BI8" s="141">
        <v>537</v>
      </c>
      <c r="BJ8" s="141">
        <v>214</v>
      </c>
      <c r="BK8" s="141">
        <v>776</v>
      </c>
      <c r="BL8" s="141">
        <v>5</v>
      </c>
      <c r="BM8" s="141">
        <v>101.68319230142791</v>
      </c>
      <c r="BN8" s="141">
        <v>1</v>
      </c>
      <c r="BO8" s="141">
        <v>18.818952360245252</v>
      </c>
      <c r="BP8" s="141">
        <v>1</v>
      </c>
      <c r="BQ8" s="141">
        <v>9.6069202674731606</v>
      </c>
      <c r="BR8" s="141">
        <v>5</v>
      </c>
      <c r="BS8" s="141">
        <v>0.51617863116109453</v>
      </c>
      <c r="BT8" s="141">
        <v>26</v>
      </c>
      <c r="BU8" s="141">
        <v>386.75142562999997</v>
      </c>
      <c r="BV8" s="141">
        <v>0.23715814952162731</v>
      </c>
      <c r="BW8" s="141">
        <v>979</v>
      </c>
      <c r="BX8" s="141">
        <v>1.2644657987187436E-2</v>
      </c>
      <c r="BY8" s="141">
        <v>2</v>
      </c>
      <c r="BZ8" s="141">
        <v>1414.1057281333699</v>
      </c>
      <c r="CA8" s="141">
        <v>0.28108001486211798</v>
      </c>
      <c r="CB8" s="141">
        <v>2</v>
      </c>
      <c r="CC8" s="141">
        <v>495.51546400000007</v>
      </c>
      <c r="CD8" s="141">
        <v>130</v>
      </c>
      <c r="CE8" s="141">
        <v>44</v>
      </c>
      <c r="CF8" s="141">
        <v>150</v>
      </c>
      <c r="CG8" s="141">
        <v>7</v>
      </c>
      <c r="CH8" s="141">
        <v>8</v>
      </c>
      <c r="CI8" s="141">
        <v>910.86444507971487</v>
      </c>
      <c r="CJ8" s="141">
        <v>14.68628886105418</v>
      </c>
      <c r="CK8" s="141">
        <v>0.55854720097867605</v>
      </c>
      <c r="CL8" s="141">
        <v>24428.469711499987</v>
      </c>
      <c r="CM8" s="141">
        <v>12.877142620376581</v>
      </c>
      <c r="CN8" s="141">
        <v>1.429370026293814</v>
      </c>
      <c r="CO8" s="141">
        <v>11.447772594082766</v>
      </c>
      <c r="CP8" s="141">
        <v>51.849455593877458</v>
      </c>
      <c r="CQ8" s="141">
        <v>70.035205535014057</v>
      </c>
      <c r="CR8" s="141">
        <v>11910</v>
      </c>
      <c r="CS8" s="141">
        <v>23873</v>
      </c>
      <c r="CT8" s="141">
        <v>91708</v>
      </c>
      <c r="CU8" s="141">
        <v>116911</v>
      </c>
      <c r="CV8" s="141">
        <v>34033</v>
      </c>
      <c r="CW8" s="141">
        <v>183.1</v>
      </c>
      <c r="CX8" s="141">
        <v>31.048830811395401</v>
      </c>
      <c r="CY8" s="141">
        <v>12.0764273446526</v>
      </c>
      <c r="CZ8" s="141">
        <v>7.6192251193251499</v>
      </c>
      <c r="DA8" s="141">
        <v>551</v>
      </c>
      <c r="DB8" s="141">
        <v>316</v>
      </c>
      <c r="DC8" s="141">
        <v>1581</v>
      </c>
      <c r="DD8" s="141">
        <v>125</v>
      </c>
      <c r="DE8" s="141">
        <v>183</v>
      </c>
      <c r="DF8" s="141"/>
      <c r="DG8" s="141"/>
      <c r="DH8" s="141">
        <v>1</v>
      </c>
      <c r="DI8" s="141">
        <v>1</v>
      </c>
      <c r="DJ8" s="141">
        <v>43</v>
      </c>
      <c r="DK8" s="141">
        <v>3600</v>
      </c>
      <c r="DL8" s="141">
        <v>19463</v>
      </c>
      <c r="DM8" s="141">
        <v>860</v>
      </c>
      <c r="DN8" s="141">
        <v>55736.521118977216</v>
      </c>
      <c r="DO8"/>
      <c r="DP8" s="21">
        <v>4</v>
      </c>
    </row>
    <row r="9" spans="1:120" ht="14.65" x14ac:dyDescent="0.45">
      <c r="A9" s="140">
        <v>5</v>
      </c>
      <c r="B9" s="141">
        <v>407645</v>
      </c>
      <c r="C9" s="141">
        <v>136776</v>
      </c>
      <c r="D9" s="141">
        <v>128035</v>
      </c>
      <c r="E9" s="141">
        <v>231109</v>
      </c>
      <c r="F9" s="141">
        <v>48501</v>
      </c>
      <c r="G9" s="141">
        <v>14.708442123585726</v>
      </c>
      <c r="H9" s="141">
        <v>23.107049608355091</v>
      </c>
      <c r="I9" s="141">
        <v>26.043609349745118</v>
      </c>
      <c r="J9" s="141">
        <v>36.140898918314065</v>
      </c>
      <c r="K9" s="141">
        <v>100</v>
      </c>
      <c r="L9" s="141">
        <v>300925</v>
      </c>
      <c r="M9" s="142">
        <v>14.073132373227818</v>
      </c>
      <c r="N9" s="141">
        <v>1928.6543804325972</v>
      </c>
      <c r="O9" s="141">
        <v>18913.507300264373</v>
      </c>
      <c r="P9" s="141">
        <v>664.50697350515566</v>
      </c>
      <c r="Q9" s="141">
        <v>0.45312441193812647</v>
      </c>
      <c r="R9" s="141">
        <v>0.54436652406819641</v>
      </c>
      <c r="S9" s="141">
        <v>1.5430743561114526E-3</v>
      </c>
      <c r="T9" s="141">
        <v>4.2654087892511698E-4</v>
      </c>
      <c r="U9" s="141">
        <v>2.5090639936771589E-4</v>
      </c>
      <c r="V9" s="141">
        <v>2.8854235927287325E-4</v>
      </c>
      <c r="W9" s="141">
        <v>80201</v>
      </c>
      <c r="X9" s="141"/>
      <c r="Y9" s="141">
        <v>7</v>
      </c>
      <c r="Z9" s="141">
        <v>158</v>
      </c>
      <c r="AA9" s="141">
        <v>113</v>
      </c>
      <c r="AB9" s="141"/>
      <c r="AC9" s="141">
        <v>20.135399330538572</v>
      </c>
      <c r="AD9" s="141">
        <v>92.987105023202488</v>
      </c>
      <c r="AE9" s="141">
        <v>5.141246502410918</v>
      </c>
      <c r="AF9" s="141">
        <v>118.263750856152</v>
      </c>
      <c r="AG9" s="141">
        <v>31.031171696816877</v>
      </c>
      <c r="AH9" s="141">
        <v>35.740478885786104</v>
      </c>
      <c r="AI9" s="141">
        <v>26.612858428640081</v>
      </c>
      <c r="AJ9" s="141">
        <v>5.8349387808414717</v>
      </c>
      <c r="AK9" s="141">
        <v>0.78055220791562829</v>
      </c>
      <c r="AL9" s="141">
        <v>58.009060142323101</v>
      </c>
      <c r="AM9" s="141">
        <v>17.6293781044902</v>
      </c>
      <c r="AN9" s="141">
        <v>32.449746381765316</v>
      </c>
      <c r="AO9" s="141">
        <v>49.729170061979801</v>
      </c>
      <c r="AP9" s="141">
        <v>13.501720449236847</v>
      </c>
      <c r="AQ9" s="141">
        <v>27.3192347460223</v>
      </c>
      <c r="AR9" s="141">
        <v>8.8958338992846908</v>
      </c>
      <c r="AS9" s="141">
        <v>1619302.6990172681</v>
      </c>
      <c r="AT9" s="141">
        <v>599872.70521004568</v>
      </c>
      <c r="AU9" s="141"/>
      <c r="AV9" s="141">
        <v>978963.60243101884</v>
      </c>
      <c r="AW9" s="141"/>
      <c r="AX9" s="141">
        <v>354435.47593188321</v>
      </c>
      <c r="AY9" s="141">
        <v>8905</v>
      </c>
      <c r="AZ9" s="141"/>
      <c r="BA9" s="141">
        <v>99.581167317277448</v>
      </c>
      <c r="BB9" s="141">
        <v>96.908144862909907</v>
      </c>
      <c r="BC9" s="141">
        <v>99.31363170664703</v>
      </c>
      <c r="BD9" s="141">
        <v>129</v>
      </c>
      <c r="BE9" s="141">
        <v>22388.773955399978</v>
      </c>
      <c r="BF9" s="141">
        <v>3654.8011175000011</v>
      </c>
      <c r="BG9" s="141">
        <v>18733.972837900012</v>
      </c>
      <c r="BH9" s="141">
        <v>131</v>
      </c>
      <c r="BI9" s="141">
        <v>1642</v>
      </c>
      <c r="BJ9" s="141">
        <v>101</v>
      </c>
      <c r="BK9" s="141">
        <v>1874</v>
      </c>
      <c r="BL9" s="141">
        <v>9</v>
      </c>
      <c r="BM9" s="141">
        <v>312.58088607852068</v>
      </c>
      <c r="BN9" s="141">
        <v>1</v>
      </c>
      <c r="BO9" s="141">
        <v>16.518756421549114</v>
      </c>
      <c r="BP9" s="141">
        <v>4</v>
      </c>
      <c r="BQ9" s="141">
        <v>359.07468107234934</v>
      </c>
      <c r="BR9" s="141">
        <v>5</v>
      </c>
      <c r="BS9" s="141">
        <v>7.2209609057588118</v>
      </c>
      <c r="BT9" s="141">
        <v>54</v>
      </c>
      <c r="BU9" s="141">
        <v>700.48920358000021</v>
      </c>
      <c r="BV9" s="141">
        <v>0.36320100204935651</v>
      </c>
      <c r="BW9" s="141">
        <v>3682</v>
      </c>
      <c r="BX9" s="141">
        <v>4.697387221882017E-2</v>
      </c>
      <c r="BY9" s="141">
        <v>2</v>
      </c>
      <c r="BZ9" s="141">
        <v>1721.78449474782</v>
      </c>
      <c r="CA9" s="141">
        <v>7.9597147131822574E-2</v>
      </c>
      <c r="CB9" s="141">
        <v>1</v>
      </c>
      <c r="CC9" s="141">
        <v>210.79754158</v>
      </c>
      <c r="CD9" s="141">
        <v>23</v>
      </c>
      <c r="CE9" s="141">
        <v>1</v>
      </c>
      <c r="CF9" s="141">
        <v>186</v>
      </c>
      <c r="CG9" s="141">
        <v>1</v>
      </c>
      <c r="CH9" s="141">
        <v>7</v>
      </c>
      <c r="CI9" s="141">
        <v>760.90205018788504</v>
      </c>
      <c r="CJ9" s="141">
        <v>0.30402821795897023</v>
      </c>
      <c r="CK9" s="141">
        <v>0.3945248344688978</v>
      </c>
      <c r="CL9" s="141">
        <v>50546.929756900012</v>
      </c>
      <c r="CM9" s="141">
        <v>17.397592392669104</v>
      </c>
      <c r="CN9" s="141">
        <v>2.8400277855858413</v>
      </c>
      <c r="CO9" s="141">
        <v>14.55756460708329</v>
      </c>
      <c r="CP9" s="141">
        <v>50.466950410283459</v>
      </c>
      <c r="CQ9" s="141">
        <v>69.566159360253835</v>
      </c>
      <c r="CR9" s="141">
        <v>20252</v>
      </c>
      <c r="CS9" s="141">
        <v>33592</v>
      </c>
      <c r="CT9" s="141">
        <v>108882</v>
      </c>
      <c r="CU9" s="141">
        <v>129316</v>
      </c>
      <c r="CV9" s="141">
        <v>29135</v>
      </c>
      <c r="CW9" s="141">
        <v>749.14</v>
      </c>
      <c r="CX9" s="141">
        <v>33.495954971094697</v>
      </c>
      <c r="CY9" s="141">
        <v>10.513103488146999</v>
      </c>
      <c r="CZ9" s="141">
        <v>8.4877826769644802</v>
      </c>
      <c r="DA9" s="141">
        <v>812</v>
      </c>
      <c r="DB9" s="141">
        <v>384</v>
      </c>
      <c r="DC9" s="141">
        <v>785</v>
      </c>
      <c r="DD9" s="141">
        <v>403</v>
      </c>
      <c r="DE9" s="141">
        <v>1117</v>
      </c>
      <c r="DF9" s="141">
        <v>49</v>
      </c>
      <c r="DG9" s="141"/>
      <c r="DH9" s="141">
        <v>11</v>
      </c>
      <c r="DI9" s="141">
        <v>1391</v>
      </c>
      <c r="DJ9" s="141">
        <v>48</v>
      </c>
      <c r="DK9" s="141">
        <v>15811</v>
      </c>
      <c r="DL9" s="141">
        <v>36014</v>
      </c>
      <c r="DM9" s="141">
        <v>597</v>
      </c>
      <c r="DN9" s="141">
        <v>49130.314442447387</v>
      </c>
      <c r="DO9"/>
      <c r="DP9" s="21">
        <v>5</v>
      </c>
    </row>
    <row r="10" spans="1:120" ht="14.65" x14ac:dyDescent="0.45">
      <c r="A10" s="140">
        <v>6</v>
      </c>
      <c r="B10" s="141">
        <v>182943</v>
      </c>
      <c r="C10" s="141">
        <v>67713</v>
      </c>
      <c r="D10" s="141">
        <v>48862</v>
      </c>
      <c r="E10" s="141">
        <v>106758</v>
      </c>
      <c r="F10" s="141">
        <v>27323</v>
      </c>
      <c r="G10" s="141">
        <v>24.39090186278964</v>
      </c>
      <c r="H10" s="141">
        <v>27.951783280327124</v>
      </c>
      <c r="I10" s="141">
        <v>24.876476601544752</v>
      </c>
      <c r="J10" s="141">
        <v>22.780838255338484</v>
      </c>
      <c r="K10" s="141">
        <v>89.024722319551429</v>
      </c>
      <c r="L10" s="141">
        <v>105135</v>
      </c>
      <c r="M10" s="142">
        <v>11.074154003604244</v>
      </c>
      <c r="N10" s="141">
        <v>991.09397599106376</v>
      </c>
      <c r="O10" s="141"/>
      <c r="P10" s="141"/>
      <c r="Q10" s="141"/>
      <c r="R10" s="141">
        <v>0.52647636414644405</v>
      </c>
      <c r="S10" s="141">
        <v>0.47352363585355589</v>
      </c>
      <c r="T10" s="141">
        <v>0</v>
      </c>
      <c r="U10" s="141">
        <v>0</v>
      </c>
      <c r="V10" s="141">
        <v>0</v>
      </c>
      <c r="W10" s="141">
        <v>28541</v>
      </c>
      <c r="X10" s="141">
        <v>1</v>
      </c>
      <c r="Y10" s="141">
        <v>2</v>
      </c>
      <c r="Z10" s="141">
        <v>48</v>
      </c>
      <c r="AA10" s="141">
        <v>5</v>
      </c>
      <c r="AB10" s="141">
        <v>63.083547446898116</v>
      </c>
      <c r="AC10" s="141">
        <v>4.698720522381473</v>
      </c>
      <c r="AD10" s="141">
        <v>25.29942185885437</v>
      </c>
      <c r="AE10" s="141">
        <v>0.59876584805730337</v>
      </c>
      <c r="AF10" s="141">
        <v>93.680455676191201</v>
      </c>
      <c r="AG10" s="141">
        <v>31.406744839781975</v>
      </c>
      <c r="AH10" s="141">
        <v>27.746137762175593</v>
      </c>
      <c r="AI10" s="141">
        <v>25.821076594074771</v>
      </c>
      <c r="AJ10" s="141">
        <v>11.428236670546021</v>
      </c>
      <c r="AK10" s="141">
        <v>3.5978041334219419</v>
      </c>
      <c r="AL10" s="141">
        <v>40.1949883422377</v>
      </c>
      <c r="AM10" s="141">
        <v>17.334524032475802</v>
      </c>
      <c r="AN10" s="141"/>
      <c r="AO10" s="141"/>
      <c r="AP10" s="141"/>
      <c r="AQ10" s="141"/>
      <c r="AR10" s="141">
        <v>4.7258683165849051</v>
      </c>
      <c r="AS10" s="141">
        <v>2053397.879364837</v>
      </c>
      <c r="AT10" s="141">
        <v>884964.82040517044</v>
      </c>
      <c r="AU10" s="141"/>
      <c r="AV10" s="141"/>
      <c r="AW10" s="141"/>
      <c r="AX10" s="141"/>
      <c r="AY10" s="141">
        <v>4483</v>
      </c>
      <c r="AZ10" s="141"/>
      <c r="BA10" s="141">
        <v>99.975506043846735</v>
      </c>
      <c r="BB10" s="141">
        <v>100</v>
      </c>
      <c r="BC10" s="141">
        <v>100</v>
      </c>
      <c r="BD10" s="141">
        <v>114</v>
      </c>
      <c r="BE10" s="141">
        <v>8006.7599510000018</v>
      </c>
      <c r="BF10" s="141">
        <v>473.61734940000002</v>
      </c>
      <c r="BG10" s="141">
        <v>7533.1426016000005</v>
      </c>
      <c r="BH10" s="141">
        <v>1</v>
      </c>
      <c r="BI10" s="141">
        <v>24</v>
      </c>
      <c r="BJ10" s="141">
        <v>162</v>
      </c>
      <c r="BK10" s="141">
        <v>187</v>
      </c>
      <c r="BL10" s="141">
        <v>1</v>
      </c>
      <c r="BM10" s="141">
        <v>146.75701491253417</v>
      </c>
      <c r="BN10" s="141"/>
      <c r="BO10" s="141"/>
      <c r="BP10" s="141">
        <v>1</v>
      </c>
      <c r="BQ10" s="141">
        <v>10.279061598014621</v>
      </c>
      <c r="BR10" s="141"/>
      <c r="BS10" s="141"/>
      <c r="BT10" s="141">
        <v>3</v>
      </c>
      <c r="BU10" s="141">
        <v>45.312980619999998</v>
      </c>
      <c r="BV10" s="141">
        <v>4.5720165511740095E-2</v>
      </c>
      <c r="BW10" s="141">
        <v>4</v>
      </c>
      <c r="BX10" s="141">
        <v>1.4014925896079324E-4</v>
      </c>
      <c r="BY10" s="141">
        <v>1</v>
      </c>
      <c r="BZ10" s="141">
        <v>327.24818144501199</v>
      </c>
      <c r="CA10" s="141">
        <v>0.30327707389838204</v>
      </c>
      <c r="CB10" s="141"/>
      <c r="CC10" s="141"/>
      <c r="CD10" s="141">
        <v>0</v>
      </c>
      <c r="CE10" s="141">
        <v>0</v>
      </c>
      <c r="CF10" s="141">
        <v>6</v>
      </c>
      <c r="CG10" s="141"/>
      <c r="CH10" s="141"/>
      <c r="CI10" s="141">
        <v>109.30013645511124</v>
      </c>
      <c r="CJ10" s="141"/>
      <c r="CK10" s="141">
        <v>0.11028231338588698</v>
      </c>
      <c r="CL10" s="141">
        <v>8689.1006096000037</v>
      </c>
      <c r="CM10" s="141">
        <v>11.368094455608944</v>
      </c>
      <c r="CN10" s="141">
        <v>0.67244763134454844</v>
      </c>
      <c r="CO10" s="141">
        <v>10.695646824264394</v>
      </c>
      <c r="CP10" s="141">
        <v>50.28724794061538</v>
      </c>
      <c r="CQ10" s="141">
        <v>73.857211504373993</v>
      </c>
      <c r="CR10" s="141">
        <v>6857</v>
      </c>
      <c r="CS10" s="141">
        <v>6962</v>
      </c>
      <c r="CT10" s="141">
        <v>32989</v>
      </c>
      <c r="CU10" s="141">
        <v>46912</v>
      </c>
      <c r="CV10" s="141">
        <v>18272</v>
      </c>
      <c r="CW10" s="141">
        <v>257.5</v>
      </c>
      <c r="CX10" s="141">
        <v>25.046135396087401</v>
      </c>
      <c r="CY10" s="141">
        <v>12.450515942363999</v>
      </c>
      <c r="CZ10" s="141">
        <v>7.2234459744466504</v>
      </c>
      <c r="DA10" s="141">
        <v>7</v>
      </c>
      <c r="DB10" s="141">
        <v>144</v>
      </c>
      <c r="DC10" s="141">
        <v>351</v>
      </c>
      <c r="DD10" s="141"/>
      <c r="DE10" s="141"/>
      <c r="DF10" s="141"/>
      <c r="DG10" s="141"/>
      <c r="DH10" s="141"/>
      <c r="DI10" s="141"/>
      <c r="DJ10" s="141">
        <v>2</v>
      </c>
      <c r="DK10" s="141"/>
      <c r="DL10" s="141">
        <v>268</v>
      </c>
      <c r="DM10" s="141"/>
      <c r="DN10" s="141">
        <v>41966.408764050706</v>
      </c>
      <c r="DO10"/>
      <c r="DP10" s="21">
        <v>6</v>
      </c>
    </row>
    <row r="11" spans="1:120" ht="14.65" x14ac:dyDescent="0.45">
      <c r="A11" s="140">
        <v>7</v>
      </c>
      <c r="B11" s="141">
        <v>729781</v>
      </c>
      <c r="C11" s="141">
        <v>273307</v>
      </c>
      <c r="D11" s="141">
        <v>209058</v>
      </c>
      <c r="E11" s="141">
        <v>439627</v>
      </c>
      <c r="F11" s="141">
        <v>81096</v>
      </c>
      <c r="G11" s="141">
        <v>13.029487404415194</v>
      </c>
      <c r="H11" s="141">
        <v>21.576170445841338</v>
      </c>
      <c r="I11" s="141">
        <v>28.240897245531531</v>
      </c>
      <c r="J11" s="141">
        <v>37.153444904211938</v>
      </c>
      <c r="K11" s="141">
        <v>96.697896644808779</v>
      </c>
      <c r="L11" s="141">
        <v>509312</v>
      </c>
      <c r="M11" s="142">
        <v>11.704383143241035</v>
      </c>
      <c r="N11" s="141">
        <v>1951.5909277294568</v>
      </c>
      <c r="O11" s="141">
        <v>173.12721749643273</v>
      </c>
      <c r="P11" s="141">
        <v>268.60144364968767</v>
      </c>
      <c r="Q11" s="141">
        <v>0.11344688022675331</v>
      </c>
      <c r="R11" s="141">
        <v>0.86085185705348366</v>
      </c>
      <c r="S11" s="141">
        <v>2.5701262719763033E-2</v>
      </c>
      <c r="T11" s="141">
        <v>0</v>
      </c>
      <c r="U11" s="141">
        <v>0</v>
      </c>
      <c r="V11" s="141">
        <v>0</v>
      </c>
      <c r="W11" s="141">
        <v>157847</v>
      </c>
      <c r="X11" s="141">
        <v>3</v>
      </c>
      <c r="Y11" s="141">
        <v>7</v>
      </c>
      <c r="Z11" s="141">
        <v>142</v>
      </c>
      <c r="AA11" s="141">
        <v>97</v>
      </c>
      <c r="AB11" s="141">
        <v>33.490981707067789</v>
      </c>
      <c r="AC11" s="141">
        <v>15.281490726411262</v>
      </c>
      <c r="AD11" s="141">
        <v>61.299365876808338</v>
      </c>
      <c r="AE11" s="141">
        <v>5.6602786212054514</v>
      </c>
      <c r="AF11" s="141">
        <v>115.732116931493</v>
      </c>
      <c r="AG11" s="141">
        <v>29.979906271651668</v>
      </c>
      <c r="AH11" s="141">
        <v>33.541907288227804</v>
      </c>
      <c r="AI11" s="141">
        <v>27.12742324081087</v>
      </c>
      <c r="AJ11" s="141">
        <v>7.8584359075443349</v>
      </c>
      <c r="AK11" s="141">
        <v>1.4923272917653863</v>
      </c>
      <c r="AL11" s="141">
        <v>53.179440341258399</v>
      </c>
      <c r="AM11" s="141">
        <v>19.217982090694001</v>
      </c>
      <c r="AN11" s="141"/>
      <c r="AO11" s="141"/>
      <c r="AP11" s="141"/>
      <c r="AQ11" s="141"/>
      <c r="AR11" s="141">
        <v>6.02113258239023</v>
      </c>
      <c r="AS11" s="141">
        <v>1779027.792429463</v>
      </c>
      <c r="AT11" s="141">
        <v>648517.33065115195</v>
      </c>
      <c r="AU11" s="141"/>
      <c r="AV11" s="141"/>
      <c r="AW11" s="141"/>
      <c r="AX11" s="141"/>
      <c r="AY11" s="141">
        <v>16092</v>
      </c>
      <c r="AZ11" s="141"/>
      <c r="BA11" s="141">
        <v>99.96876516257727</v>
      </c>
      <c r="BB11" s="141">
        <v>99.177471434230242</v>
      </c>
      <c r="BC11" s="141">
        <v>99.883841610120086</v>
      </c>
      <c r="BD11" s="141">
        <v>205</v>
      </c>
      <c r="BE11" s="141">
        <v>27616.115117799982</v>
      </c>
      <c r="BF11" s="141">
        <v>1757.2655754000004</v>
      </c>
      <c r="BG11" s="141">
        <v>25858.849542399996</v>
      </c>
      <c r="BH11" s="141">
        <v>23</v>
      </c>
      <c r="BI11" s="141">
        <v>984</v>
      </c>
      <c r="BJ11" s="141">
        <v>161</v>
      </c>
      <c r="BK11" s="141">
        <v>1168</v>
      </c>
      <c r="BL11" s="141">
        <v>1</v>
      </c>
      <c r="BM11" s="141">
        <v>23.565965770794271</v>
      </c>
      <c r="BN11" s="141"/>
      <c r="BO11" s="141"/>
      <c r="BP11" s="141">
        <v>11</v>
      </c>
      <c r="BQ11" s="141">
        <v>584.59740661395017</v>
      </c>
      <c r="BR11" s="141">
        <v>12</v>
      </c>
      <c r="BS11" s="141">
        <v>8.7647993417447552</v>
      </c>
      <c r="BT11" s="141">
        <v>24</v>
      </c>
      <c r="BU11" s="141">
        <v>149.57170907</v>
      </c>
      <c r="BV11" s="141">
        <v>7.6640912265367261E-2</v>
      </c>
      <c r="BW11" s="141">
        <v>3108</v>
      </c>
      <c r="BX11" s="141">
        <v>2.3016255044988335E-2</v>
      </c>
      <c r="BY11" s="141">
        <v>1</v>
      </c>
      <c r="BZ11" s="141">
        <v>1144.55133684358</v>
      </c>
      <c r="CA11" s="141">
        <v>0.45524931486790193</v>
      </c>
      <c r="CB11" s="141">
        <v>1</v>
      </c>
      <c r="CC11" s="141">
        <v>99.099298919999995</v>
      </c>
      <c r="CD11" s="141">
        <v>0</v>
      </c>
      <c r="CE11" s="141">
        <v>216</v>
      </c>
      <c r="CF11" s="141">
        <v>296</v>
      </c>
      <c r="CG11" s="141">
        <v>4</v>
      </c>
      <c r="CH11" s="141">
        <v>11</v>
      </c>
      <c r="CI11" s="141">
        <v>803.94694683943123</v>
      </c>
      <c r="CJ11" s="141">
        <v>8.1624021447047017</v>
      </c>
      <c r="CK11" s="141">
        <v>0.41194439644929526</v>
      </c>
      <c r="CL11" s="141">
        <v>59388.420700300019</v>
      </c>
      <c r="CM11" s="141">
        <v>11.817287441184977</v>
      </c>
      <c r="CN11" s="141">
        <v>0.75195632428459525</v>
      </c>
      <c r="CO11" s="141">
        <v>11.065331116900387</v>
      </c>
      <c r="CP11" s="141">
        <v>51.87556266880064</v>
      </c>
      <c r="CQ11" s="141">
        <v>74.914383532714069</v>
      </c>
      <c r="CR11" s="141">
        <v>38865</v>
      </c>
      <c r="CS11" s="141">
        <v>41467</v>
      </c>
      <c r="CT11" s="141">
        <v>170089</v>
      </c>
      <c r="CU11" s="141">
        <v>239045</v>
      </c>
      <c r="CV11" s="141">
        <v>58711</v>
      </c>
      <c r="CW11" s="141">
        <v>204.12</v>
      </c>
      <c r="CX11" s="141">
        <v>35.4008745627455</v>
      </c>
      <c r="CY11" s="141">
        <v>8.6929461867386504</v>
      </c>
      <c r="CZ11" s="141">
        <v>8.7312934277649692</v>
      </c>
      <c r="DA11" s="141">
        <v>756</v>
      </c>
      <c r="DB11" s="141">
        <v>791</v>
      </c>
      <c r="DC11" s="141">
        <v>919</v>
      </c>
      <c r="DD11" s="141"/>
      <c r="DE11" s="141">
        <v>117</v>
      </c>
      <c r="DF11" s="141"/>
      <c r="DG11" s="141"/>
      <c r="DH11" s="141"/>
      <c r="DI11" s="141"/>
      <c r="DJ11" s="141">
        <v>57</v>
      </c>
      <c r="DK11" s="141">
        <v>21312</v>
      </c>
      <c r="DL11" s="141">
        <v>30403</v>
      </c>
      <c r="DM11" s="141">
        <v>733</v>
      </c>
      <c r="DN11" s="141">
        <v>55745.680051039468</v>
      </c>
      <c r="DO11"/>
      <c r="DP11" s="21">
        <v>7</v>
      </c>
    </row>
    <row r="12" spans="1:120" ht="14.65" x14ac:dyDescent="0.45">
      <c r="A12" s="140">
        <v>8</v>
      </c>
      <c r="B12" s="141">
        <v>1035224</v>
      </c>
      <c r="C12" s="141">
        <v>375508</v>
      </c>
      <c r="D12" s="141">
        <v>249090</v>
      </c>
      <c r="E12" s="141">
        <v>634789</v>
      </c>
      <c r="F12" s="141">
        <v>151345</v>
      </c>
      <c r="G12" s="141">
        <v>17.84598107290083</v>
      </c>
      <c r="H12" s="141">
        <v>25.770437021515537</v>
      </c>
      <c r="I12" s="141">
        <v>26.203760768040318</v>
      </c>
      <c r="J12" s="141">
        <v>30.179821137543311</v>
      </c>
      <c r="K12" s="141">
        <v>70.275966643802036</v>
      </c>
      <c r="L12" s="141">
        <v>440196</v>
      </c>
      <c r="M12" s="142">
        <v>11.234778925713593</v>
      </c>
      <c r="N12" s="141">
        <v>3479.1855518368416</v>
      </c>
      <c r="O12" s="141">
        <v>160.40289929458874</v>
      </c>
      <c r="P12" s="141">
        <v>219.38495031430591</v>
      </c>
      <c r="Q12" s="141">
        <v>3.7482611676134198E-3</v>
      </c>
      <c r="R12" s="141">
        <v>0.45911188258922664</v>
      </c>
      <c r="S12" s="141">
        <v>0.49405289257523582</v>
      </c>
      <c r="T12" s="141">
        <v>4.3086963667924104E-2</v>
      </c>
      <c r="U12" s="141">
        <v>0</v>
      </c>
      <c r="V12" s="141">
        <v>0</v>
      </c>
      <c r="W12" s="141">
        <v>249603</v>
      </c>
      <c r="X12" s="141">
        <v>4</v>
      </c>
      <c r="Y12" s="141">
        <v>6</v>
      </c>
      <c r="Z12" s="141">
        <v>405</v>
      </c>
      <c r="AA12" s="141">
        <v>132</v>
      </c>
      <c r="AB12" s="141">
        <v>52.513373368134836</v>
      </c>
      <c r="AC12" s="141">
        <v>21.143062338512333</v>
      </c>
      <c r="AD12" s="141">
        <v>216.40311330864449</v>
      </c>
      <c r="AE12" s="141">
        <v>8.1737108960813991</v>
      </c>
      <c r="AF12" s="141">
        <v>298.23325991137301</v>
      </c>
      <c r="AG12" s="141">
        <v>20.981653101758745</v>
      </c>
      <c r="AH12" s="141">
        <v>26.281111895073472</v>
      </c>
      <c r="AI12" s="141">
        <v>28.029000505625717</v>
      </c>
      <c r="AJ12" s="141">
        <v>18.446116450369423</v>
      </c>
      <c r="AK12" s="141">
        <v>6.2621180471730167</v>
      </c>
      <c r="AL12" s="141">
        <v>37.019629790989498</v>
      </c>
      <c r="AM12" s="141">
        <v>13.0657715726598</v>
      </c>
      <c r="AN12" s="141"/>
      <c r="AO12" s="141"/>
      <c r="AP12" s="141"/>
      <c r="AQ12" s="141"/>
      <c r="AR12" s="141">
        <v>4.7469389196652045</v>
      </c>
      <c r="AS12" s="141">
        <v>2787300.8288374869</v>
      </c>
      <c r="AT12" s="141">
        <v>1156507.3199568186</v>
      </c>
      <c r="AU12" s="141"/>
      <c r="AV12" s="141"/>
      <c r="AW12" s="141"/>
      <c r="AX12" s="141"/>
      <c r="AY12" s="141">
        <v>21868</v>
      </c>
      <c r="AZ12" s="141"/>
      <c r="BA12" s="141">
        <v>100</v>
      </c>
      <c r="BB12" s="141">
        <v>99.931705915172884</v>
      </c>
      <c r="BC12" s="141">
        <v>99.992620617408534</v>
      </c>
      <c r="BD12" s="141">
        <v>401</v>
      </c>
      <c r="BE12" s="141">
        <v>27584.100742399991</v>
      </c>
      <c r="BF12" s="141">
        <v>2764.5383217999997</v>
      </c>
      <c r="BG12" s="141">
        <v>24819.562420599999</v>
      </c>
      <c r="BH12" s="141">
        <v>210</v>
      </c>
      <c r="BI12" s="141">
        <v>3150</v>
      </c>
      <c r="BJ12" s="141">
        <v>1870</v>
      </c>
      <c r="BK12" s="141">
        <v>5230</v>
      </c>
      <c r="BL12" s="141"/>
      <c r="BM12" s="141"/>
      <c r="BN12" s="141">
        <v>2</v>
      </c>
      <c r="BO12" s="141">
        <v>78.754394513520538</v>
      </c>
      <c r="BP12" s="141">
        <v>7</v>
      </c>
      <c r="BQ12" s="141">
        <v>178.0718750441323</v>
      </c>
      <c r="BR12" s="141">
        <v>12</v>
      </c>
      <c r="BS12" s="141">
        <v>5.4595506754602603</v>
      </c>
      <c r="BT12" s="141">
        <v>8</v>
      </c>
      <c r="BU12" s="141">
        <v>122.40434820999999</v>
      </c>
      <c r="BV12" s="141">
        <v>3.5181897138362291E-2</v>
      </c>
      <c r="BW12" s="141">
        <v>573</v>
      </c>
      <c r="BX12" s="141">
        <v>2.3839637870492103E-3</v>
      </c>
      <c r="BY12" s="141">
        <v>1</v>
      </c>
      <c r="BZ12" s="141">
        <v>681.08558439330398</v>
      </c>
      <c r="CA12" s="141">
        <v>0.16373132285653064</v>
      </c>
      <c r="CB12" s="141"/>
      <c r="CC12" s="141"/>
      <c r="CD12" s="141">
        <v>18</v>
      </c>
      <c r="CE12" s="141">
        <v>8</v>
      </c>
      <c r="CF12" s="141">
        <v>132</v>
      </c>
      <c r="CG12" s="141">
        <v>3</v>
      </c>
      <c r="CH12" s="141">
        <v>3</v>
      </c>
      <c r="CI12" s="141">
        <v>729.24836774218909</v>
      </c>
      <c r="CJ12" s="141">
        <v>6.1539975689135131</v>
      </c>
      <c r="CK12" s="141">
        <v>0.20960318352586318</v>
      </c>
      <c r="CL12" s="141">
        <v>54717.324712099937</v>
      </c>
      <c r="CM12" s="141">
        <v>7.555552243678691</v>
      </c>
      <c r="CN12" s="141">
        <v>0.75723381070404105</v>
      </c>
      <c r="CO12" s="141">
        <v>6.7983184329746527</v>
      </c>
      <c r="CP12" s="141">
        <v>51.521506456573647</v>
      </c>
      <c r="CQ12" s="141">
        <v>80.320964739062646</v>
      </c>
      <c r="CR12" s="141">
        <v>41870</v>
      </c>
      <c r="CS12" s="141">
        <v>33069</v>
      </c>
      <c r="CT12" s="141">
        <v>138016</v>
      </c>
      <c r="CU12" s="141">
        <v>197788</v>
      </c>
      <c r="CV12" s="141">
        <v>71323</v>
      </c>
      <c r="CW12" s="141">
        <v>330.34</v>
      </c>
      <c r="CX12" s="141">
        <v>29.407525406904998</v>
      </c>
      <c r="CY12" s="141">
        <v>8.4137433894205298</v>
      </c>
      <c r="CZ12" s="141">
        <v>8.5217204283318502</v>
      </c>
      <c r="DA12" s="141">
        <v>707</v>
      </c>
      <c r="DB12" s="141">
        <v>612</v>
      </c>
      <c r="DC12" s="141">
        <v>1386</v>
      </c>
      <c r="DD12" s="141"/>
      <c r="DE12" s="141">
        <v>29</v>
      </c>
      <c r="DF12" s="141"/>
      <c r="DG12" s="141"/>
      <c r="DH12" s="141"/>
      <c r="DI12" s="141"/>
      <c r="DJ12" s="141">
        <v>42</v>
      </c>
      <c r="DK12" s="141">
        <v>1671</v>
      </c>
      <c r="DL12" s="141">
        <v>16461</v>
      </c>
      <c r="DM12" s="141">
        <v>19439</v>
      </c>
      <c r="DN12" s="141">
        <v>79115.536815390631</v>
      </c>
      <c r="DO12"/>
      <c r="DP12" s="21">
        <v>8</v>
      </c>
    </row>
    <row r="13" spans="1:120" ht="14.65" x14ac:dyDescent="0.45">
      <c r="A13" s="140">
        <v>9</v>
      </c>
      <c r="B13" s="141">
        <v>404252</v>
      </c>
      <c r="C13" s="141">
        <v>151607</v>
      </c>
      <c r="D13" s="141">
        <v>88945</v>
      </c>
      <c r="E13" s="141">
        <v>249633</v>
      </c>
      <c r="F13" s="141">
        <v>65674</v>
      </c>
      <c r="G13" s="141">
        <v>20.807755983566906</v>
      </c>
      <c r="H13" s="141">
        <v>27.115965035393828</v>
      </c>
      <c r="I13" s="141">
        <v>26.13829142168051</v>
      </c>
      <c r="J13" s="141">
        <v>25.937987559358756</v>
      </c>
      <c r="K13" s="141">
        <v>36.882546936476359</v>
      </c>
      <c r="L13" s="141">
        <v>71413</v>
      </c>
      <c r="M13" s="142">
        <v>9.7940937415334588</v>
      </c>
      <c r="N13" s="141">
        <v>3071.4606517529396</v>
      </c>
      <c r="O13" s="141">
        <v>114.299944693152</v>
      </c>
      <c r="P13" s="141">
        <v>142.33964906738368</v>
      </c>
      <c r="Q13" s="141">
        <v>6.748288826761785E-4</v>
      </c>
      <c r="R13" s="141">
        <v>0.19624023908223273</v>
      </c>
      <c r="S13" s="141">
        <v>0.3868408367878145</v>
      </c>
      <c r="T13" s="141">
        <v>0.39068736141906873</v>
      </c>
      <c r="U13" s="141">
        <v>2.5556733828207848E-2</v>
      </c>
      <c r="V13" s="141">
        <v>0</v>
      </c>
      <c r="W13" s="141">
        <v>107316</v>
      </c>
      <c r="X13" s="141"/>
      <c r="Y13" s="141">
        <v>5</v>
      </c>
      <c r="Z13" s="141">
        <v>218</v>
      </c>
      <c r="AA13" s="141">
        <v>52</v>
      </c>
      <c r="AB13" s="141"/>
      <c r="AC13" s="141">
        <v>17.583887096553287</v>
      </c>
      <c r="AD13" s="141">
        <v>107.82958845394619</v>
      </c>
      <c r="AE13" s="141">
        <v>2.9869888055021687</v>
      </c>
      <c r="AF13" s="141">
        <v>128.400464356002</v>
      </c>
      <c r="AG13" s="141">
        <v>11.350777772043452</v>
      </c>
      <c r="AH13" s="141">
        <v>18.7751232783597</v>
      </c>
      <c r="AI13" s="141">
        <v>25.398997104069931</v>
      </c>
      <c r="AJ13" s="141">
        <v>25.804543056091152</v>
      </c>
      <c r="AK13" s="141">
        <v>18.670558789435972</v>
      </c>
      <c r="AL13" s="141">
        <v>19.825186091576199</v>
      </c>
      <c r="AM13" s="141">
        <v>5.2623501084908204</v>
      </c>
      <c r="AN13" s="141"/>
      <c r="AO13" s="141"/>
      <c r="AP13" s="141"/>
      <c r="AQ13" s="141"/>
      <c r="AR13" s="141">
        <v>3.6821635211187274</v>
      </c>
      <c r="AS13" s="141">
        <v>4585396.1126400633</v>
      </c>
      <c r="AT13" s="141">
        <v>1966078.630451509</v>
      </c>
      <c r="AU13" s="141"/>
      <c r="AV13" s="141"/>
      <c r="AW13" s="141"/>
      <c r="AX13" s="141"/>
      <c r="AY13" s="141">
        <v>8864</v>
      </c>
      <c r="AZ13" s="141"/>
      <c r="BA13" s="141">
        <v>99.990204184147188</v>
      </c>
      <c r="BB13" s="141">
        <v>99.96409111830647</v>
      </c>
      <c r="BC13" s="141">
        <v>99.983204990979843</v>
      </c>
      <c r="BD13" s="141">
        <v>182</v>
      </c>
      <c r="BE13" s="141">
        <v>7453.4549429000008</v>
      </c>
      <c r="BF13" s="141">
        <v>731.60895389999985</v>
      </c>
      <c r="BG13" s="141">
        <v>6721.8459890000013</v>
      </c>
      <c r="BH13" s="141">
        <v>100</v>
      </c>
      <c r="BI13" s="141">
        <v>5401</v>
      </c>
      <c r="BJ13" s="141">
        <v>4813</v>
      </c>
      <c r="BK13" s="141">
        <v>10314</v>
      </c>
      <c r="BL13" s="141">
        <v>5</v>
      </c>
      <c r="BM13" s="141">
        <v>161.804663675623</v>
      </c>
      <c r="BN13" s="141">
        <v>1</v>
      </c>
      <c r="BO13" s="141">
        <v>9.1081262570958188</v>
      </c>
      <c r="BP13" s="141">
        <v>6</v>
      </c>
      <c r="BQ13" s="141">
        <v>183.5762954001637</v>
      </c>
      <c r="BR13" s="141">
        <v>13</v>
      </c>
      <c r="BS13" s="141">
        <v>15.928710636618575</v>
      </c>
      <c r="BT13" s="141">
        <v>6</v>
      </c>
      <c r="BU13" s="141">
        <v>103.22291487</v>
      </c>
      <c r="BV13" s="141">
        <v>3.3607109637262898E-2</v>
      </c>
      <c r="BW13" s="141">
        <v>378</v>
      </c>
      <c r="BX13" s="141">
        <v>3.527007735157176E-3</v>
      </c>
      <c r="BY13" s="141"/>
      <c r="BZ13" s="141"/>
      <c r="CA13" s="141"/>
      <c r="CB13" s="141"/>
      <c r="CC13" s="141"/>
      <c r="CD13" s="141">
        <v>0</v>
      </c>
      <c r="CE13" s="141">
        <v>0</v>
      </c>
      <c r="CF13" s="141">
        <v>63</v>
      </c>
      <c r="CG13" s="141">
        <v>3</v>
      </c>
      <c r="CH13" s="141">
        <v>5</v>
      </c>
      <c r="CI13" s="141">
        <v>205.60901784473359</v>
      </c>
      <c r="CJ13" s="141">
        <v>5.3965684893629078</v>
      </c>
      <c r="CK13" s="141">
        <v>6.6941771735668731E-2</v>
      </c>
      <c r="CL13" s="141">
        <v>10071.882221200014</v>
      </c>
      <c r="CM13" s="141">
        <v>5.0780844335855964</v>
      </c>
      <c r="CN13" s="141">
        <v>0.49844965438617483</v>
      </c>
      <c r="CO13" s="141">
        <v>4.5796347791994219</v>
      </c>
      <c r="CP13" s="141">
        <v>53.344695882766196</v>
      </c>
      <c r="CQ13" s="141">
        <v>87.270573339855687</v>
      </c>
      <c r="CR13" s="141">
        <v>6320</v>
      </c>
      <c r="CS13" s="141">
        <v>6672</v>
      </c>
      <c r="CT13" s="141">
        <v>24862</v>
      </c>
      <c r="CU13" s="141">
        <v>31133</v>
      </c>
      <c r="CV13" s="141">
        <v>8746</v>
      </c>
      <c r="CW13" s="141">
        <v>107.66</v>
      </c>
      <c r="CX13" s="141">
        <v>26.3431225704655</v>
      </c>
      <c r="CY13" s="141">
        <v>7.7767885770123897</v>
      </c>
      <c r="CZ13" s="141">
        <v>7.7020321402362404</v>
      </c>
      <c r="DA13" s="141">
        <v>720</v>
      </c>
      <c r="DB13" s="141">
        <v>99</v>
      </c>
      <c r="DC13" s="141">
        <v>175</v>
      </c>
      <c r="DD13" s="141"/>
      <c r="DE13" s="141"/>
      <c r="DF13" s="141"/>
      <c r="DG13" s="141"/>
      <c r="DH13" s="141"/>
      <c r="DI13" s="141"/>
      <c r="DJ13" s="141">
        <v>44</v>
      </c>
      <c r="DK13" s="141">
        <v>1770</v>
      </c>
      <c r="DL13" s="141">
        <v>24193</v>
      </c>
      <c r="DM13" s="141">
        <v>4899</v>
      </c>
      <c r="DN13" s="141">
        <v>83622.359829446068</v>
      </c>
      <c r="DO13"/>
      <c r="DP13" s="21">
        <v>9</v>
      </c>
    </row>
    <row r="14" spans="1:120" ht="14.65" x14ac:dyDescent="0.45">
      <c r="A14" s="140">
        <v>10</v>
      </c>
      <c r="B14" s="141">
        <v>817019</v>
      </c>
      <c r="C14" s="141">
        <v>305799</v>
      </c>
      <c r="D14" s="141">
        <v>171660</v>
      </c>
      <c r="E14" s="141">
        <v>501931</v>
      </c>
      <c r="F14" s="141">
        <v>143428</v>
      </c>
      <c r="G14" s="141">
        <v>19.191049334956976</v>
      </c>
      <c r="H14" s="141">
        <v>28.157861097842396</v>
      </c>
      <c r="I14" s="141">
        <v>25.556220860216502</v>
      </c>
      <c r="J14" s="141">
        <v>27.09486870698413</v>
      </c>
      <c r="K14" s="141">
        <v>58.383513132856365</v>
      </c>
      <c r="L14" s="141">
        <v>333574</v>
      </c>
      <c r="M14" s="142">
        <v>9.7435933279048879</v>
      </c>
      <c r="N14" s="141">
        <v>3389.714295518062</v>
      </c>
      <c r="O14" s="141">
        <v>168.07336093648013</v>
      </c>
      <c r="P14" s="141">
        <v>30.309066478162958</v>
      </c>
      <c r="Q14" s="141">
        <v>3.0488630394402655E-3</v>
      </c>
      <c r="R14" s="141">
        <v>0.21109179622980737</v>
      </c>
      <c r="S14" s="141">
        <v>0.70915037988941776</v>
      </c>
      <c r="T14" s="141">
        <v>7.4499482830514621E-2</v>
      </c>
      <c r="U14" s="141">
        <v>2.2094780108199439E-3</v>
      </c>
      <c r="V14" s="141">
        <v>0</v>
      </c>
      <c r="W14" s="141">
        <v>185684</v>
      </c>
      <c r="X14" s="141">
        <v>2</v>
      </c>
      <c r="Y14" s="141">
        <v>8</v>
      </c>
      <c r="Z14" s="141">
        <v>393</v>
      </c>
      <c r="AA14" s="141">
        <v>138</v>
      </c>
      <c r="AB14" s="141">
        <v>29.035968478012272</v>
      </c>
      <c r="AC14" s="141">
        <v>43.373296516695724</v>
      </c>
      <c r="AD14" s="141">
        <v>254.43312438017733</v>
      </c>
      <c r="AE14" s="141">
        <v>7.1947807828056805</v>
      </c>
      <c r="AF14" s="141">
        <v>334.03717015769098</v>
      </c>
      <c r="AG14" s="141">
        <v>16.060061341278193</v>
      </c>
      <c r="AH14" s="141">
        <v>20.353516596417087</v>
      </c>
      <c r="AI14" s="141">
        <v>30.571599118272957</v>
      </c>
      <c r="AJ14" s="141">
        <v>22.859517501538999</v>
      </c>
      <c r="AK14" s="141">
        <v>10.15530544249255</v>
      </c>
      <c r="AL14" s="141">
        <v>24.9317216391911</v>
      </c>
      <c r="AM14" s="141">
        <v>9.0437338362519206</v>
      </c>
      <c r="AN14" s="141"/>
      <c r="AO14" s="141"/>
      <c r="AP14" s="141"/>
      <c r="AQ14" s="141"/>
      <c r="AR14" s="141">
        <v>3.0709265128836045</v>
      </c>
      <c r="AS14" s="141">
        <v>3397766.0192636154</v>
      </c>
      <c r="AT14" s="141">
        <v>1429456.8997034756</v>
      </c>
      <c r="AU14" s="141"/>
      <c r="AV14" s="141"/>
      <c r="AW14" s="141"/>
      <c r="AX14" s="141"/>
      <c r="AY14" s="141">
        <v>22881</v>
      </c>
      <c r="AZ14" s="141"/>
      <c r="BA14" s="141">
        <v>99.997534107849901</v>
      </c>
      <c r="BB14" s="141">
        <v>99.735793185085029</v>
      </c>
      <c r="BC14" s="141">
        <v>100</v>
      </c>
      <c r="BD14" s="141">
        <v>426</v>
      </c>
      <c r="BE14" s="141">
        <v>18669.106395100011</v>
      </c>
      <c r="BF14" s="141">
        <v>2407.2254779999994</v>
      </c>
      <c r="BG14" s="141">
        <v>16261.880917100018</v>
      </c>
      <c r="BH14" s="141">
        <v>1</v>
      </c>
      <c r="BI14" s="141">
        <v>106</v>
      </c>
      <c r="BJ14" s="141">
        <v>1983</v>
      </c>
      <c r="BK14" s="141">
        <v>2090</v>
      </c>
      <c r="BL14" s="141">
        <v>1</v>
      </c>
      <c r="BM14" s="141">
        <v>122.95476519264275</v>
      </c>
      <c r="BN14" s="141">
        <v>1</v>
      </c>
      <c r="BO14" s="141">
        <v>1.2400319140374263</v>
      </c>
      <c r="BP14" s="141">
        <v>2</v>
      </c>
      <c r="BQ14" s="141">
        <v>40.002033130611338</v>
      </c>
      <c r="BR14" s="141">
        <v>9</v>
      </c>
      <c r="BS14" s="141">
        <v>4.2311697844743854</v>
      </c>
      <c r="BT14" s="141">
        <v>5</v>
      </c>
      <c r="BU14" s="141">
        <v>211.37657076999997</v>
      </c>
      <c r="BV14" s="141">
        <v>6.2358226193129515E-2</v>
      </c>
      <c r="BW14" s="141">
        <v>50</v>
      </c>
      <c r="BX14" s="141">
        <v>2.6927613190222047E-4</v>
      </c>
      <c r="BY14" s="141">
        <v>1</v>
      </c>
      <c r="BZ14" s="141">
        <v>587.63409871303497</v>
      </c>
      <c r="CA14" s="141">
        <v>0.1476837857501633</v>
      </c>
      <c r="CB14" s="141"/>
      <c r="CC14" s="141"/>
      <c r="CD14" s="141">
        <v>0</v>
      </c>
      <c r="CE14" s="141">
        <v>2</v>
      </c>
      <c r="CF14" s="141">
        <v>109</v>
      </c>
      <c r="CG14" s="141">
        <v>2</v>
      </c>
      <c r="CH14" s="141">
        <v>6</v>
      </c>
      <c r="CI14" s="141">
        <v>599.12266096541407</v>
      </c>
      <c r="CJ14" s="141">
        <v>1.1088539477001</v>
      </c>
      <c r="CK14" s="141">
        <v>0.17674724437914555</v>
      </c>
      <c r="CL14" s="141">
        <v>29750.88685349996</v>
      </c>
      <c r="CM14" s="141">
        <v>6.2801132659087626</v>
      </c>
      <c r="CN14" s="141">
        <v>0.8097681987815557</v>
      </c>
      <c r="CO14" s="141">
        <v>5.4703450671272087</v>
      </c>
      <c r="CP14" s="141">
        <v>52.580294950301031</v>
      </c>
      <c r="CQ14" s="141">
        <v>84.305569527764817</v>
      </c>
      <c r="CR14" s="141">
        <v>19573</v>
      </c>
      <c r="CS14" s="141">
        <v>17051</v>
      </c>
      <c r="CT14" s="141">
        <v>79315</v>
      </c>
      <c r="CU14" s="141">
        <v>155270</v>
      </c>
      <c r="CV14" s="141">
        <v>81938</v>
      </c>
      <c r="CW14" s="141">
        <v>363.02</v>
      </c>
      <c r="CX14" s="141">
        <v>27.014696421401101</v>
      </c>
      <c r="CY14" s="141">
        <v>6.7854190100514797</v>
      </c>
      <c r="CZ14" s="141">
        <v>7.6138952307024503</v>
      </c>
      <c r="DA14" s="141">
        <v>333</v>
      </c>
      <c r="DB14" s="141">
        <v>260</v>
      </c>
      <c r="DC14" s="141">
        <v>274</v>
      </c>
      <c r="DD14" s="141"/>
      <c r="DE14" s="141">
        <v>104</v>
      </c>
      <c r="DF14" s="141"/>
      <c r="DG14" s="141"/>
      <c r="DH14" s="141"/>
      <c r="DI14" s="141"/>
      <c r="DJ14" s="141">
        <v>30</v>
      </c>
      <c r="DK14" s="141">
        <v>4443</v>
      </c>
      <c r="DL14" s="141">
        <v>17733</v>
      </c>
      <c r="DM14" s="141">
        <v>6721</v>
      </c>
      <c r="DN14" s="141">
        <v>77716.520338344024</v>
      </c>
      <c r="DO14"/>
      <c r="DP14" s="21">
        <v>10</v>
      </c>
    </row>
    <row r="15" spans="1:120" ht="14.65" x14ac:dyDescent="0.45">
      <c r="A15" s="140">
        <v>11</v>
      </c>
      <c r="B15" s="141">
        <v>1294358</v>
      </c>
      <c r="C15" s="141">
        <v>475959</v>
      </c>
      <c r="D15" s="141">
        <v>298548</v>
      </c>
      <c r="E15" s="141">
        <v>783902</v>
      </c>
      <c r="F15" s="141">
        <v>211908</v>
      </c>
      <c r="G15" s="141">
        <v>17.667406738612712</v>
      </c>
      <c r="H15" s="141">
        <v>26.433562673489369</v>
      </c>
      <c r="I15" s="141">
        <v>25.800207459118681</v>
      </c>
      <c r="J15" s="141">
        <v>30.098823128779241</v>
      </c>
      <c r="K15" s="141">
        <v>48.274945681667461</v>
      </c>
      <c r="L15" s="141">
        <v>396668</v>
      </c>
      <c r="M15" s="142">
        <v>9.9697805286093093</v>
      </c>
      <c r="N15" s="141">
        <v>5814.7365812332309</v>
      </c>
      <c r="O15" s="141">
        <v>3807.7891575293279</v>
      </c>
      <c r="P15" s="141">
        <v>433.52204036908921</v>
      </c>
      <c r="Q15" s="141">
        <v>1.3966177022845562E-3</v>
      </c>
      <c r="R15" s="141">
        <v>0.24410704919508266</v>
      </c>
      <c r="S15" s="141">
        <v>0.35215249823870992</v>
      </c>
      <c r="T15" s="141">
        <v>0.22755247403066972</v>
      </c>
      <c r="U15" s="141">
        <v>0.15715983824063412</v>
      </c>
      <c r="V15" s="141">
        <v>1.763152259261903E-2</v>
      </c>
      <c r="W15" s="141">
        <v>325260</v>
      </c>
      <c r="X15" s="141">
        <v>1</v>
      </c>
      <c r="Y15" s="141">
        <v>12</v>
      </c>
      <c r="Z15" s="141">
        <v>722</v>
      </c>
      <c r="AA15" s="141">
        <v>225</v>
      </c>
      <c r="AB15" s="141">
        <v>24.366417863623639</v>
      </c>
      <c r="AC15" s="141">
        <v>51.296447918132536</v>
      </c>
      <c r="AD15" s="141">
        <v>370.35587938977477</v>
      </c>
      <c r="AE15" s="141">
        <v>13.980456702444663</v>
      </c>
      <c r="AF15" s="141">
        <v>459.99920187397498</v>
      </c>
      <c r="AG15" s="141">
        <v>13.438332428541971</v>
      </c>
      <c r="AH15" s="141">
        <v>18.257377281912159</v>
      </c>
      <c r="AI15" s="141">
        <v>26.002225098845095</v>
      </c>
      <c r="AJ15" s="141">
        <v>22.242571022938343</v>
      </c>
      <c r="AK15" s="141">
        <v>20.059494167761784</v>
      </c>
      <c r="AL15" s="141">
        <v>25.861557456773799</v>
      </c>
      <c r="AM15" s="141">
        <v>8.1923066157358804</v>
      </c>
      <c r="AN15" s="141">
        <v>38.549533830560307</v>
      </c>
      <c r="AO15" s="141">
        <v>13.1282583047381</v>
      </c>
      <c r="AP15" s="141">
        <v>12.80375713338475</v>
      </c>
      <c r="AQ15" s="141">
        <v>3.9475266356964802</v>
      </c>
      <c r="AR15" s="141">
        <v>3.2932639247190485</v>
      </c>
      <c r="AS15" s="141">
        <v>4922254.7479486363</v>
      </c>
      <c r="AT15" s="141">
        <v>2088847.1433759315</v>
      </c>
      <c r="AU15" s="141">
        <v>1937639</v>
      </c>
      <c r="AV15" s="141">
        <v>4779940.1982697304</v>
      </c>
      <c r="AW15" s="141">
        <v>666701</v>
      </c>
      <c r="AX15" s="141">
        <v>1717625.853159016</v>
      </c>
      <c r="AY15" s="141">
        <v>21714</v>
      </c>
      <c r="AZ15" s="141"/>
      <c r="BA15" s="141">
        <v>99.95808121574936</v>
      </c>
      <c r="BB15" s="141">
        <v>99.104711573580857</v>
      </c>
      <c r="BC15" s="141">
        <v>99.920011990363378</v>
      </c>
      <c r="BD15" s="141">
        <v>437</v>
      </c>
      <c r="BE15" s="141">
        <v>32397.064432699997</v>
      </c>
      <c r="BF15" s="141">
        <v>2676.3295100999985</v>
      </c>
      <c r="BG15" s="141">
        <v>29720.734922600011</v>
      </c>
      <c r="BH15" s="141">
        <v>160</v>
      </c>
      <c r="BI15" s="141">
        <v>2636</v>
      </c>
      <c r="BJ15" s="141">
        <v>1816</v>
      </c>
      <c r="BK15" s="141">
        <v>4612</v>
      </c>
      <c r="BL15" s="141">
        <v>13</v>
      </c>
      <c r="BM15" s="141">
        <v>432.46423614110773</v>
      </c>
      <c r="BN15" s="141">
        <v>6</v>
      </c>
      <c r="BO15" s="141">
        <v>210.63236394597078</v>
      </c>
      <c r="BP15" s="141">
        <v>17</v>
      </c>
      <c r="BQ15" s="141">
        <v>401.05999374798989</v>
      </c>
      <c r="BR15" s="141">
        <v>25</v>
      </c>
      <c r="BS15" s="141">
        <v>4.1265775907673508</v>
      </c>
      <c r="BT15" s="141">
        <v>17</v>
      </c>
      <c r="BU15" s="141">
        <v>710.38257769999996</v>
      </c>
      <c r="BV15" s="141">
        <v>0.12216934813396774</v>
      </c>
      <c r="BW15" s="141">
        <v>735</v>
      </c>
      <c r="BX15" s="141">
        <v>2.2710629501571204E-3</v>
      </c>
      <c r="BY15" s="141">
        <v>1</v>
      </c>
      <c r="BZ15" s="141">
        <v>2089.3697451087501</v>
      </c>
      <c r="CA15" s="141">
        <v>0.19820966684307906</v>
      </c>
      <c r="CB15" s="141">
        <v>1</v>
      </c>
      <c r="CC15" s="141">
        <v>150.01357350999999</v>
      </c>
      <c r="CD15" s="141">
        <v>4</v>
      </c>
      <c r="CE15" s="141">
        <v>0</v>
      </c>
      <c r="CF15" s="141">
        <v>256</v>
      </c>
      <c r="CG15" s="141"/>
      <c r="CH15" s="141">
        <v>15</v>
      </c>
      <c r="CI15" s="141">
        <v>1069.2566803148986</v>
      </c>
      <c r="CJ15" s="141"/>
      <c r="CK15" s="141">
        <v>0.1838873808601873</v>
      </c>
      <c r="CL15" s="141">
        <v>46084.834582399941</v>
      </c>
      <c r="CM15" s="141">
        <v>7.2581909407666707</v>
      </c>
      <c r="CN15" s="141">
        <v>0.59960094980418532</v>
      </c>
      <c r="CO15" s="141">
        <v>6.6585899909624882</v>
      </c>
      <c r="CP15" s="141">
        <v>52.824643568471785</v>
      </c>
      <c r="CQ15" s="141">
        <v>85.592941490563021</v>
      </c>
      <c r="CR15" s="141">
        <v>31074</v>
      </c>
      <c r="CS15" s="141">
        <v>26744</v>
      </c>
      <c r="CT15" s="141">
        <v>118099</v>
      </c>
      <c r="CU15" s="141">
        <v>183042</v>
      </c>
      <c r="CV15" s="141">
        <v>68783</v>
      </c>
      <c r="CW15" s="141">
        <v>573.34</v>
      </c>
      <c r="CX15" s="141">
        <v>27.615725456585299</v>
      </c>
      <c r="CY15" s="141">
        <v>7.70151831454519</v>
      </c>
      <c r="CZ15" s="141">
        <v>8.1418677357311502</v>
      </c>
      <c r="DA15" s="141">
        <v>209</v>
      </c>
      <c r="DB15" s="141">
        <v>380</v>
      </c>
      <c r="DC15" s="141">
        <v>1000</v>
      </c>
      <c r="DD15" s="141"/>
      <c r="DE15" s="141">
        <v>119</v>
      </c>
      <c r="DF15" s="141">
        <v>5</v>
      </c>
      <c r="DG15" s="141"/>
      <c r="DH15" s="141">
        <v>22</v>
      </c>
      <c r="DI15" s="141">
        <v>1579</v>
      </c>
      <c r="DJ15" s="141">
        <v>63</v>
      </c>
      <c r="DK15" s="141">
        <v>1648</v>
      </c>
      <c r="DL15" s="141">
        <v>17982</v>
      </c>
      <c r="DM15" s="141">
        <v>12223</v>
      </c>
      <c r="DN15" s="141">
        <v>184904.18469804359</v>
      </c>
      <c r="DO15"/>
      <c r="DP15" s="21">
        <v>11</v>
      </c>
    </row>
    <row r="16" spans="1:120" ht="14.65" x14ac:dyDescent="0.45">
      <c r="A16" s="140">
        <v>12</v>
      </c>
      <c r="B16" s="141">
        <v>153342</v>
      </c>
      <c r="C16" s="141">
        <v>62219</v>
      </c>
      <c r="D16" s="141">
        <v>30061</v>
      </c>
      <c r="E16" s="141">
        <v>94175</v>
      </c>
      <c r="F16" s="141">
        <v>29106</v>
      </c>
      <c r="G16" s="141">
        <v>21.596768192207517</v>
      </c>
      <c r="H16" s="141">
        <v>28.115310335052001</v>
      </c>
      <c r="I16" s="141">
        <v>27.077021208738639</v>
      </c>
      <c r="J16" s="141">
        <v>23.210900264001843</v>
      </c>
      <c r="K16" s="141">
        <v>26.604226074012843</v>
      </c>
      <c r="L16" s="141">
        <v>16559</v>
      </c>
      <c r="M16" s="142">
        <v>11.392028554431887</v>
      </c>
      <c r="N16" s="141">
        <v>1190.3448273857584</v>
      </c>
      <c r="O16" s="141"/>
      <c r="P16" s="141"/>
      <c r="Q16" s="141"/>
      <c r="R16" s="141">
        <v>5.4445472858931777E-5</v>
      </c>
      <c r="S16" s="141">
        <v>0.49439211629553004</v>
      </c>
      <c r="T16" s="141">
        <v>0.46744160723035877</v>
      </c>
      <c r="U16" s="141">
        <v>3.8111831001252247E-2</v>
      </c>
      <c r="V16" s="141">
        <v>0</v>
      </c>
      <c r="W16" s="141">
        <v>36745</v>
      </c>
      <c r="X16" s="141">
        <v>10</v>
      </c>
      <c r="Y16" s="141">
        <v>4</v>
      </c>
      <c r="Z16" s="141">
        <v>68</v>
      </c>
      <c r="AA16" s="141">
        <v>36</v>
      </c>
      <c r="AB16" s="141">
        <v>125.21654487922027</v>
      </c>
      <c r="AC16" s="141">
        <v>14.385048144371806</v>
      </c>
      <c r="AD16" s="141">
        <v>23.052882248715321</v>
      </c>
      <c r="AE16" s="141">
        <v>1.6647833016890277</v>
      </c>
      <c r="AF16" s="141">
        <v>164.319258573996</v>
      </c>
      <c r="AG16" s="141">
        <v>12.354575872289606</v>
      </c>
      <c r="AH16" s="141">
        <v>16.788250286578567</v>
      </c>
      <c r="AI16" s="141">
        <v>25.985261875511167</v>
      </c>
      <c r="AJ16" s="141">
        <v>25.827754960601983</v>
      </c>
      <c r="AK16" s="141">
        <v>19.044157005018786</v>
      </c>
      <c r="AL16" s="141">
        <v>20.353465865156402</v>
      </c>
      <c r="AM16" s="141">
        <v>7.7791817855851502</v>
      </c>
      <c r="AN16" s="141"/>
      <c r="AO16" s="141"/>
      <c r="AP16" s="141"/>
      <c r="AQ16" s="141"/>
      <c r="AR16" s="141">
        <v>1.9986335845828305</v>
      </c>
      <c r="AS16" s="141">
        <v>4425620.118463832</v>
      </c>
      <c r="AT16" s="141">
        <v>1998617.5635322034</v>
      </c>
      <c r="AU16" s="141"/>
      <c r="AV16" s="141"/>
      <c r="AW16" s="141"/>
      <c r="AX16" s="141"/>
      <c r="AY16" s="141">
        <v>13459</v>
      </c>
      <c r="AZ16" s="141"/>
      <c r="BA16" s="141">
        <v>100</v>
      </c>
      <c r="BB16" s="141">
        <v>100</v>
      </c>
      <c r="BC16" s="141">
        <v>99.984708191482099</v>
      </c>
      <c r="BD16" s="141">
        <v>128</v>
      </c>
      <c r="BE16" s="141">
        <v>2817.9630156000012</v>
      </c>
      <c r="BF16" s="141">
        <v>731.73810790000005</v>
      </c>
      <c r="BG16" s="141">
        <v>2086.2249077000006</v>
      </c>
      <c r="BH16" s="141">
        <v>0</v>
      </c>
      <c r="BI16" s="141">
        <v>93</v>
      </c>
      <c r="BJ16" s="141">
        <v>440</v>
      </c>
      <c r="BK16" s="141">
        <v>533</v>
      </c>
      <c r="BL16" s="141"/>
      <c r="BM16" s="141"/>
      <c r="BN16" s="141"/>
      <c r="BO16" s="141"/>
      <c r="BP16" s="141">
        <v>1</v>
      </c>
      <c r="BQ16" s="141">
        <v>9.8324528915843654</v>
      </c>
      <c r="BR16" s="141">
        <v>3</v>
      </c>
      <c r="BS16" s="141">
        <v>7.1691564640987276E-2</v>
      </c>
      <c r="BT16" s="141">
        <v>1</v>
      </c>
      <c r="BU16" s="141">
        <v>5.6978164600000003</v>
      </c>
      <c r="BV16" s="141">
        <v>4.7866940141316656E-3</v>
      </c>
      <c r="BW16" s="141"/>
      <c r="BX16" s="141"/>
      <c r="BY16" s="141"/>
      <c r="BZ16" s="141"/>
      <c r="CA16" s="141"/>
      <c r="CB16" s="141"/>
      <c r="CC16" s="141"/>
      <c r="CD16" s="141">
        <v>0</v>
      </c>
      <c r="CE16" s="141">
        <v>0</v>
      </c>
      <c r="CF16" s="141">
        <v>2</v>
      </c>
      <c r="CG16" s="141"/>
      <c r="CH16" s="141"/>
      <c r="CI16" s="141">
        <v>0.77902961450221753</v>
      </c>
      <c r="CJ16" s="141"/>
      <c r="CK16" s="141">
        <v>6.5445709224706459E-4</v>
      </c>
      <c r="CL16" s="141">
        <v>2918.2956625000038</v>
      </c>
      <c r="CM16" s="141">
        <v>4.9930637986080768</v>
      </c>
      <c r="CN16" s="141">
        <v>1.2965447155946908</v>
      </c>
      <c r="CO16" s="141">
        <v>3.6965190830133849</v>
      </c>
      <c r="CP16" s="141">
        <v>50.470190815301741</v>
      </c>
      <c r="CQ16" s="141">
        <v>88.387410366186444</v>
      </c>
      <c r="CR16" s="141">
        <v>4606</v>
      </c>
      <c r="CS16" s="141">
        <v>1269</v>
      </c>
      <c r="CT16" s="141">
        <v>6162</v>
      </c>
      <c r="CU16" s="141">
        <v>7419</v>
      </c>
      <c r="CV16" s="141">
        <v>1709</v>
      </c>
      <c r="CW16" s="141">
        <v>151.01</v>
      </c>
      <c r="CX16" s="141">
        <v>20.178299199189301</v>
      </c>
      <c r="CY16" s="141">
        <v>8.7329786984597497</v>
      </c>
      <c r="CZ16" s="141">
        <v>8.1766490798595193</v>
      </c>
      <c r="DA16" s="141">
        <v>1</v>
      </c>
      <c r="DB16" s="141">
        <v>25</v>
      </c>
      <c r="DC16" s="141">
        <v>62</v>
      </c>
      <c r="DD16" s="141"/>
      <c r="DE16" s="141"/>
      <c r="DF16" s="141"/>
      <c r="DG16" s="141"/>
      <c r="DH16" s="141"/>
      <c r="DI16" s="141"/>
      <c r="DJ16" s="141">
        <v>10</v>
      </c>
      <c r="DK16" s="141">
        <v>1683</v>
      </c>
      <c r="DL16" s="141">
        <v>2809</v>
      </c>
      <c r="DM16" s="141">
        <v>2334</v>
      </c>
      <c r="DN16" s="141">
        <v>82146.515801973364</v>
      </c>
      <c r="DO16"/>
      <c r="DP16" s="21">
        <v>12</v>
      </c>
    </row>
    <row r="17" spans="1:120" ht="14.65" x14ac:dyDescent="0.45">
      <c r="A17" s="140">
        <v>13</v>
      </c>
      <c r="B17" s="141">
        <v>166428</v>
      </c>
      <c r="C17" s="141">
        <v>77831</v>
      </c>
      <c r="D17" s="141">
        <v>25821</v>
      </c>
      <c r="E17" s="141">
        <v>105974</v>
      </c>
      <c r="F17" s="141">
        <v>34633</v>
      </c>
      <c r="G17" s="141">
        <v>34.125875934114241</v>
      </c>
      <c r="H17" s="141">
        <v>31.91632405037106</v>
      </c>
      <c r="I17" s="141">
        <v>20.112222997957232</v>
      </c>
      <c r="J17" s="141">
        <v>13.845577017557469</v>
      </c>
      <c r="K17" s="141">
        <v>4.5817092100277756</v>
      </c>
      <c r="L17" s="141">
        <v>3517</v>
      </c>
      <c r="M17" s="142"/>
      <c r="N17" s="141">
        <v>1419.3168141032761</v>
      </c>
      <c r="O17" s="141"/>
      <c r="P17" s="141"/>
      <c r="Q17" s="141"/>
      <c r="R17" s="141">
        <v>3.7710945601960967E-5</v>
      </c>
      <c r="S17" s="141">
        <v>0.1471481097388517</v>
      </c>
      <c r="T17" s="141">
        <v>0.77560101819553129</v>
      </c>
      <c r="U17" s="141">
        <v>7.7213161120015084E-2</v>
      </c>
      <c r="V17" s="141">
        <v>0</v>
      </c>
      <c r="W17" s="141">
        <v>53049</v>
      </c>
      <c r="X17" s="141">
        <v>2</v>
      </c>
      <c r="Y17" s="141">
        <v>1</v>
      </c>
      <c r="Z17" s="141">
        <v>88</v>
      </c>
      <c r="AA17" s="141">
        <v>37</v>
      </c>
      <c r="AB17" s="141">
        <v>114.67188892990303</v>
      </c>
      <c r="AC17" s="141">
        <v>2.385352164155504</v>
      </c>
      <c r="AD17" s="141">
        <v>48.996886170661895</v>
      </c>
      <c r="AE17" s="141">
        <v>1.8662059699322064</v>
      </c>
      <c r="AF17" s="141">
        <v>167.92033323465299</v>
      </c>
      <c r="AG17" s="141">
        <v>9.07635513871287</v>
      </c>
      <c r="AH17" s="141">
        <v>6.4155259658068484</v>
      </c>
      <c r="AI17" s="141">
        <v>16.101877042363686</v>
      </c>
      <c r="AJ17" s="141">
        <v>31.810882044025046</v>
      </c>
      <c r="AK17" s="141">
        <v>36.595359809091313</v>
      </c>
      <c r="AL17" s="141">
        <v>7.8980482410629804</v>
      </c>
      <c r="AM17" s="141">
        <v>5.34521184489404</v>
      </c>
      <c r="AN17" s="141"/>
      <c r="AO17" s="141"/>
      <c r="AP17" s="141"/>
      <c r="AQ17" s="141"/>
      <c r="AR17" s="141">
        <v>0.35092208973398398</v>
      </c>
      <c r="AS17" s="141">
        <v>6909082.9281400777</v>
      </c>
      <c r="AT17" s="141">
        <v>3541558.5811891374</v>
      </c>
      <c r="AU17" s="141"/>
      <c r="AV17" s="141"/>
      <c r="AW17" s="141"/>
      <c r="AX17" s="141"/>
      <c r="AY17" s="141">
        <v>8592</v>
      </c>
      <c r="AZ17" s="141"/>
      <c r="BA17" s="141">
        <v>99.942455477792606</v>
      </c>
      <c r="BB17" s="141">
        <v>100</v>
      </c>
      <c r="BC17" s="141">
        <v>100</v>
      </c>
      <c r="BD17" s="141">
        <v>129</v>
      </c>
      <c r="BE17" s="141">
        <v>1345.1061980999993</v>
      </c>
      <c r="BF17" s="141">
        <v>186.09460300000001</v>
      </c>
      <c r="BG17" s="141">
        <v>1159.0115950999996</v>
      </c>
      <c r="BH17" s="141">
        <v>0</v>
      </c>
      <c r="BI17" s="141">
        <v>131</v>
      </c>
      <c r="BJ17" s="141">
        <v>829</v>
      </c>
      <c r="BK17" s="141">
        <v>960</v>
      </c>
      <c r="BL17" s="141"/>
      <c r="BM17" s="141"/>
      <c r="BN17" s="141">
        <v>3</v>
      </c>
      <c r="BO17" s="141">
        <v>10.215127815461528</v>
      </c>
      <c r="BP17" s="141">
        <v>1</v>
      </c>
      <c r="BQ17" s="141">
        <v>49.37644090837685</v>
      </c>
      <c r="BR17" s="141">
        <v>2</v>
      </c>
      <c r="BS17" s="141">
        <v>1.1121223228057604</v>
      </c>
      <c r="BT17" s="141"/>
      <c r="BU17" s="141"/>
      <c r="BV17" s="141"/>
      <c r="BW17" s="141"/>
      <c r="BX17" s="141"/>
      <c r="BY17" s="141"/>
      <c r="BZ17" s="141"/>
      <c r="CA17" s="141"/>
      <c r="CB17" s="141"/>
      <c r="CC17" s="141"/>
      <c r="CD17" s="141">
        <v>0</v>
      </c>
      <c r="CE17" s="141">
        <v>0</v>
      </c>
      <c r="CF17" s="141">
        <v>1</v>
      </c>
      <c r="CG17" s="141"/>
      <c r="CH17" s="141"/>
      <c r="CI17" s="141">
        <v>0.51125092022744711</v>
      </c>
      <c r="CJ17" s="141"/>
      <c r="CK17" s="141">
        <v>3.6020916200478839E-4</v>
      </c>
      <c r="CL17" s="141">
        <v>974.49733770000034</v>
      </c>
      <c r="CM17" s="141">
        <v>1.7390739279045775</v>
      </c>
      <c r="CN17" s="141">
        <v>0.24059979253548361</v>
      </c>
      <c r="CO17" s="141">
        <v>1.498474135369094</v>
      </c>
      <c r="CP17" s="141">
        <v>58.148268320234578</v>
      </c>
      <c r="CQ17" s="141">
        <v>96.08218223108851</v>
      </c>
      <c r="CR17" s="141">
        <v>3395</v>
      </c>
      <c r="CS17" s="141">
        <v>219</v>
      </c>
      <c r="CT17" s="141">
        <v>1032</v>
      </c>
      <c r="CU17" s="141">
        <v>1714</v>
      </c>
      <c r="CV17" s="141">
        <v>552</v>
      </c>
      <c r="CW17" s="141">
        <v>142.22999999999999</v>
      </c>
      <c r="CX17" s="141">
        <v>17.595254061188101</v>
      </c>
      <c r="CY17" s="141">
        <v>6.0307680397919201</v>
      </c>
      <c r="CZ17" s="141">
        <v>6.0492419145710796</v>
      </c>
      <c r="DA17" s="141"/>
      <c r="DB17" s="141">
        <v>9</v>
      </c>
      <c r="DC17" s="141">
        <v>58</v>
      </c>
      <c r="DD17" s="141"/>
      <c r="DE17" s="141"/>
      <c r="DF17" s="141"/>
      <c r="DG17" s="141"/>
      <c r="DH17" s="141"/>
      <c r="DI17" s="141"/>
      <c r="DJ17" s="141">
        <v>9</v>
      </c>
      <c r="DK17" s="141"/>
      <c r="DL17" s="141">
        <v>137</v>
      </c>
      <c r="DM17" s="141">
        <v>572</v>
      </c>
      <c r="DN17" s="141">
        <v>136783.71655068945</v>
      </c>
      <c r="DO17"/>
      <c r="DP17" s="21">
        <v>13</v>
      </c>
    </row>
    <row r="18" spans="1:120" ht="14.65" x14ac:dyDescent="0.45">
      <c r="A18" s="140">
        <v>14</v>
      </c>
      <c r="B18" s="141">
        <v>82848</v>
      </c>
      <c r="C18" s="141">
        <v>36973</v>
      </c>
      <c r="D18" s="141">
        <v>18769</v>
      </c>
      <c r="E18" s="141">
        <v>52676</v>
      </c>
      <c r="F18" s="141">
        <v>11403</v>
      </c>
      <c r="G18" s="141">
        <v>28.504602384185905</v>
      </c>
      <c r="H18" s="141">
        <v>25.371963180926514</v>
      </c>
      <c r="I18" s="141">
        <v>23.564207031839445</v>
      </c>
      <c r="J18" s="141">
        <v>22.559227403048137</v>
      </c>
      <c r="K18" s="141">
        <v>59.617689347368355</v>
      </c>
      <c r="L18" s="141">
        <v>25024</v>
      </c>
      <c r="M18" s="142">
        <v>14.612352168199738</v>
      </c>
      <c r="N18" s="141">
        <v>651.40463237800259</v>
      </c>
      <c r="O18" s="141"/>
      <c r="P18" s="141"/>
      <c r="Q18" s="141"/>
      <c r="R18" s="141">
        <v>7.7500591156301729E-2</v>
      </c>
      <c r="S18" s="141">
        <v>0.83299834476235513</v>
      </c>
      <c r="T18" s="141">
        <v>8.9501064081343104E-2</v>
      </c>
      <c r="U18" s="141">
        <v>0</v>
      </c>
      <c r="V18" s="141">
        <v>0</v>
      </c>
      <c r="W18" s="141">
        <v>16936</v>
      </c>
      <c r="X18" s="141">
        <v>1</v>
      </c>
      <c r="Y18" s="141">
        <v>2</v>
      </c>
      <c r="Z18" s="141">
        <v>24</v>
      </c>
      <c r="AA18" s="141">
        <v>16</v>
      </c>
      <c r="AB18" s="141">
        <v>2.7733682841439222</v>
      </c>
      <c r="AC18" s="141">
        <v>3.3710432679680089</v>
      </c>
      <c r="AD18" s="141">
        <v>9.0777944377105122</v>
      </c>
      <c r="AE18" s="141">
        <v>1.2492690707135679</v>
      </c>
      <c r="AF18" s="141">
        <v>16.471475060536001</v>
      </c>
      <c r="AG18" s="141">
        <v>32.411644949811667</v>
      </c>
      <c r="AH18" s="141">
        <v>23.167370579952664</v>
      </c>
      <c r="AI18" s="141">
        <v>23.374762206196117</v>
      </c>
      <c r="AJ18" s="141">
        <v>15.600716770337478</v>
      </c>
      <c r="AK18" s="141">
        <v>5.4455054937022078</v>
      </c>
      <c r="AL18" s="141">
        <v>38.484580671879499</v>
      </c>
      <c r="AM18" s="141">
        <v>15.481466924872301</v>
      </c>
      <c r="AN18" s="141"/>
      <c r="AO18" s="141"/>
      <c r="AP18" s="141"/>
      <c r="AQ18" s="141"/>
      <c r="AR18" s="141">
        <v>3.1335147159516614</v>
      </c>
      <c r="AS18" s="141">
        <v>2438004.5337050357</v>
      </c>
      <c r="AT18" s="141">
        <v>1107870.3929585468</v>
      </c>
      <c r="AU18" s="141"/>
      <c r="AV18" s="141"/>
      <c r="AW18" s="141"/>
      <c r="AX18" s="141"/>
      <c r="AY18" s="141">
        <v>10470</v>
      </c>
      <c r="AZ18" s="141"/>
      <c r="BA18" s="141">
        <v>100</v>
      </c>
      <c r="BB18" s="141">
        <v>99.969478285832622</v>
      </c>
      <c r="BC18" s="141">
        <v>99.897069354973468</v>
      </c>
      <c r="BD18" s="141">
        <v>85</v>
      </c>
      <c r="BE18" s="141">
        <v>4703.9866580000016</v>
      </c>
      <c r="BF18" s="141">
        <v>574.35406020000005</v>
      </c>
      <c r="BG18" s="141">
        <v>4129.6325977999995</v>
      </c>
      <c r="BH18" s="141">
        <v>270</v>
      </c>
      <c r="BI18" s="141">
        <v>1443</v>
      </c>
      <c r="BJ18" s="141">
        <v>374</v>
      </c>
      <c r="BK18" s="141">
        <v>2087</v>
      </c>
      <c r="BL18" s="141"/>
      <c r="BM18" s="141"/>
      <c r="BN18" s="141">
        <v>1</v>
      </c>
      <c r="BO18" s="141">
        <v>3.5622652537292212</v>
      </c>
      <c r="BP18" s="141">
        <v>2</v>
      </c>
      <c r="BQ18" s="141">
        <v>17.385920466463777</v>
      </c>
      <c r="BR18" s="141">
        <v>5</v>
      </c>
      <c r="BS18" s="141">
        <v>0.23773244514682176</v>
      </c>
      <c r="BT18" s="141"/>
      <c r="BU18" s="141"/>
      <c r="BV18" s="141"/>
      <c r="BW18" s="141"/>
      <c r="BX18" s="141"/>
      <c r="BY18" s="141"/>
      <c r="BZ18" s="141"/>
      <c r="CA18" s="141"/>
      <c r="CB18" s="141"/>
      <c r="CC18" s="141"/>
      <c r="CD18" s="141">
        <v>0</v>
      </c>
      <c r="CE18" s="141">
        <v>0</v>
      </c>
      <c r="CF18" s="141">
        <v>1</v>
      </c>
      <c r="CG18" s="141"/>
      <c r="CH18" s="141"/>
      <c r="CI18" s="141">
        <v>0.13100601877279824</v>
      </c>
      <c r="CJ18" s="141"/>
      <c r="CK18" s="141">
        <v>2.0111312118636725E-4</v>
      </c>
      <c r="CL18" s="141">
        <v>6242.8908876000069</v>
      </c>
      <c r="CM18" s="141">
        <v>14.195745548050361</v>
      </c>
      <c r="CN18" s="141">
        <v>1.7332923509088738</v>
      </c>
      <c r="CO18" s="141">
        <v>12.462453197141482</v>
      </c>
      <c r="CP18" s="141">
        <v>58.403341058323676</v>
      </c>
      <c r="CQ18" s="141">
        <v>70.61017890282082</v>
      </c>
      <c r="CR18" s="141">
        <v>4623</v>
      </c>
      <c r="CS18" s="141">
        <v>2793</v>
      </c>
      <c r="CT18" s="141">
        <v>8886</v>
      </c>
      <c r="CU18" s="141">
        <v>10218</v>
      </c>
      <c r="CV18" s="141">
        <v>3127</v>
      </c>
      <c r="CW18" s="141">
        <v>8.1199999999999992</v>
      </c>
      <c r="CX18" s="141">
        <v>25.146677634431899</v>
      </c>
      <c r="CY18" s="141">
        <v>9.0331439565413802</v>
      </c>
      <c r="CZ18" s="141">
        <v>7.6658229789726899</v>
      </c>
      <c r="DA18" s="141">
        <v>28</v>
      </c>
      <c r="DB18" s="141">
        <v>65</v>
      </c>
      <c r="DC18" s="141">
        <v>723</v>
      </c>
      <c r="DD18" s="141"/>
      <c r="DE18" s="141"/>
      <c r="DF18" s="141"/>
      <c r="DG18" s="141"/>
      <c r="DH18" s="141"/>
      <c r="DI18" s="141"/>
      <c r="DJ18" s="141">
        <v>9</v>
      </c>
      <c r="DK18" s="141">
        <v>566</v>
      </c>
      <c r="DL18" s="141">
        <v>2808</v>
      </c>
      <c r="DM18" s="141">
        <v>3852</v>
      </c>
      <c r="DN18" s="141">
        <v>46508.180992555113</v>
      </c>
      <c r="DO18"/>
      <c r="DP18" s="21">
        <v>14</v>
      </c>
    </row>
    <row r="19" spans="1:120" ht="14.65" x14ac:dyDescent="0.45">
      <c r="A19" s="140">
        <v>15</v>
      </c>
      <c r="B19" s="141">
        <v>83925</v>
      </c>
      <c r="C19" s="141">
        <v>30963</v>
      </c>
      <c r="D19" s="141">
        <v>20981</v>
      </c>
      <c r="E19" s="141">
        <v>48591</v>
      </c>
      <c r="F19" s="141">
        <v>14353</v>
      </c>
      <c r="G19" s="141">
        <v>16.90175786787638</v>
      </c>
      <c r="H19" s="141">
        <v>26.265239580379927</v>
      </c>
      <c r="I19" s="141">
        <v>23.642614119648428</v>
      </c>
      <c r="J19" s="141">
        <v>33.190388432095268</v>
      </c>
      <c r="K19" s="141">
        <v>58.024364568181852</v>
      </c>
      <c r="L19" s="141">
        <v>24863</v>
      </c>
      <c r="M19" s="142">
        <v>10.152803185193155</v>
      </c>
      <c r="N19" s="141">
        <v>487.95434140911391</v>
      </c>
      <c r="O19" s="141"/>
      <c r="P19" s="141"/>
      <c r="Q19" s="141"/>
      <c r="R19" s="141">
        <v>4.1289306407155314E-2</v>
      </c>
      <c r="S19" s="141">
        <v>0.95865444113179954</v>
      </c>
      <c r="T19" s="141">
        <v>5.6252461045170726E-5</v>
      </c>
      <c r="U19" s="141">
        <v>0</v>
      </c>
      <c r="V19" s="141">
        <v>0</v>
      </c>
      <c r="W19" s="141">
        <v>17905</v>
      </c>
      <c r="X19" s="141"/>
      <c r="Y19" s="141">
        <v>3</v>
      </c>
      <c r="Z19" s="141">
        <v>33</v>
      </c>
      <c r="AA19" s="141">
        <v>18</v>
      </c>
      <c r="AB19" s="141"/>
      <c r="AC19" s="141">
        <v>16.303164608491215</v>
      </c>
      <c r="AD19" s="141">
        <v>9.9010175527810986</v>
      </c>
      <c r="AE19" s="141">
        <v>0.81561556181648043</v>
      </c>
      <c r="AF19" s="141">
        <v>27.0197977230888</v>
      </c>
      <c r="AG19" s="141">
        <v>14.950838614815796</v>
      </c>
      <c r="AH19" s="141">
        <v>19.462274054709567</v>
      </c>
      <c r="AI19" s="141">
        <v>28.655497690625452</v>
      </c>
      <c r="AJ19" s="141">
        <v>24.854188682487482</v>
      </c>
      <c r="AK19" s="141">
        <v>12.077200957361422</v>
      </c>
      <c r="AL19" s="141">
        <v>23.9430006804436</v>
      </c>
      <c r="AM19" s="141">
        <v>6.9411028599126103</v>
      </c>
      <c r="AN19" s="141"/>
      <c r="AO19" s="141"/>
      <c r="AP19" s="141"/>
      <c r="AQ19" s="141"/>
      <c r="AR19" s="141">
        <v>2.8844691745607234</v>
      </c>
      <c r="AS19" s="141">
        <v>3716860.9024323924</v>
      </c>
      <c r="AT19" s="141">
        <v>1440713.3613946049</v>
      </c>
      <c r="AU19" s="141"/>
      <c r="AV19" s="141"/>
      <c r="AW19" s="141"/>
      <c r="AX19" s="141"/>
      <c r="AY19" s="141">
        <v>3798</v>
      </c>
      <c r="AZ19" s="141"/>
      <c r="BA19" s="141">
        <v>99.903028890689313</v>
      </c>
      <c r="BB19" s="141">
        <v>99.903028890689313</v>
      </c>
      <c r="BC19" s="141">
        <v>99.903028890689313</v>
      </c>
      <c r="BD19" s="141">
        <v>75</v>
      </c>
      <c r="BE19" s="141">
        <v>2285.6169987000007</v>
      </c>
      <c r="BF19" s="141">
        <v>161.25619889999999</v>
      </c>
      <c r="BG19" s="141">
        <v>2124.3607998000002</v>
      </c>
      <c r="BH19" s="141">
        <v>0</v>
      </c>
      <c r="BI19" s="141">
        <v>426</v>
      </c>
      <c r="BJ19" s="141">
        <v>222</v>
      </c>
      <c r="BK19" s="141">
        <v>648</v>
      </c>
      <c r="BL19" s="141"/>
      <c r="BM19" s="141"/>
      <c r="BN19" s="141"/>
      <c r="BO19" s="141"/>
      <c r="BP19" s="141"/>
      <c r="BQ19" s="141"/>
      <c r="BR19" s="141">
        <v>1</v>
      </c>
      <c r="BS19" s="141">
        <v>1.4952729150211249E-2</v>
      </c>
      <c r="BT19" s="141"/>
      <c r="BU19" s="141"/>
      <c r="BV19" s="141"/>
      <c r="BW19" s="141"/>
      <c r="BX19" s="141"/>
      <c r="BY19" s="141"/>
      <c r="BZ19" s="141"/>
      <c r="CA19" s="141"/>
      <c r="CB19" s="141"/>
      <c r="CC19" s="141"/>
      <c r="CD19" s="141">
        <v>0</v>
      </c>
      <c r="CE19" s="141">
        <v>0</v>
      </c>
      <c r="CF19" s="141">
        <v>4</v>
      </c>
      <c r="CG19" s="141"/>
      <c r="CH19" s="141"/>
      <c r="CI19" s="141">
        <v>18.466618618973918</v>
      </c>
      <c r="CJ19" s="141"/>
      <c r="CK19" s="141">
        <v>3.784497247354341E-2</v>
      </c>
      <c r="CL19" s="141">
        <v>3726.9402210999988</v>
      </c>
      <c r="CM19" s="141">
        <v>8.0999548770944738</v>
      </c>
      <c r="CN19" s="141">
        <v>0.57147279508539073</v>
      </c>
      <c r="CO19" s="141">
        <v>7.5284820820090808</v>
      </c>
      <c r="CP19" s="141">
        <v>53.577599046767951</v>
      </c>
      <c r="CQ19" s="141">
        <v>84.385309069222529</v>
      </c>
      <c r="CR19" s="141">
        <v>2319</v>
      </c>
      <c r="CS19" s="141">
        <v>1365</v>
      </c>
      <c r="CT19" s="141">
        <v>7137</v>
      </c>
      <c r="CU19" s="141">
        <v>11326</v>
      </c>
      <c r="CV19" s="141">
        <v>5035</v>
      </c>
      <c r="CW19" s="141">
        <v>30.3</v>
      </c>
      <c r="CX19" s="141">
        <v>18.5423465147041</v>
      </c>
      <c r="CY19" s="141">
        <v>5.8823065914807797</v>
      </c>
      <c r="CZ19" s="141">
        <v>5.9930175030935198</v>
      </c>
      <c r="DA19" s="141">
        <v>22</v>
      </c>
      <c r="DB19" s="141">
        <v>19</v>
      </c>
      <c r="DC19" s="141">
        <v>95</v>
      </c>
      <c r="DD19" s="141"/>
      <c r="DE19" s="141"/>
      <c r="DF19" s="141"/>
      <c r="DG19" s="141"/>
      <c r="DH19" s="141"/>
      <c r="DI19" s="141"/>
      <c r="DJ19" s="141">
        <v>5</v>
      </c>
      <c r="DK19" s="141"/>
      <c r="DL19" s="141">
        <v>881</v>
      </c>
      <c r="DM19" s="141">
        <v>153</v>
      </c>
      <c r="DN19" s="141">
        <v>71610.743246240701</v>
      </c>
      <c r="DO19"/>
      <c r="DP19" s="21">
        <v>15</v>
      </c>
    </row>
    <row r="20" spans="1:120" ht="14.65" x14ac:dyDescent="0.45">
      <c r="A20" s="140">
        <v>16</v>
      </c>
      <c r="B20" s="141">
        <v>256731</v>
      </c>
      <c r="C20" s="141">
        <v>94280</v>
      </c>
      <c r="D20" s="141">
        <v>53463</v>
      </c>
      <c r="E20" s="141">
        <v>155364</v>
      </c>
      <c r="F20" s="141">
        <v>47904</v>
      </c>
      <c r="G20" s="141">
        <v>18.471203024238381</v>
      </c>
      <c r="H20" s="141">
        <v>25.91950189014899</v>
      </c>
      <c r="I20" s="141">
        <v>25.848343340004448</v>
      </c>
      <c r="J20" s="141">
        <v>29.760951745608182</v>
      </c>
      <c r="K20" s="141">
        <v>37.391466804319464</v>
      </c>
      <c r="L20" s="141">
        <v>33528</v>
      </c>
      <c r="M20" s="142">
        <v>10.180823583042091</v>
      </c>
      <c r="N20" s="141">
        <v>1731.1149733365889</v>
      </c>
      <c r="O20" s="141"/>
      <c r="P20" s="141"/>
      <c r="Q20" s="141"/>
      <c r="R20" s="141">
        <v>1.2594210598815356E-3</v>
      </c>
      <c r="S20" s="141">
        <v>0.93651730720034632</v>
      </c>
      <c r="T20" s="141">
        <v>6.2223271739772122E-2</v>
      </c>
      <c r="U20" s="141">
        <v>0</v>
      </c>
      <c r="V20" s="141">
        <v>0</v>
      </c>
      <c r="W20" s="141">
        <v>50873</v>
      </c>
      <c r="X20" s="141"/>
      <c r="Y20" s="141">
        <v>3</v>
      </c>
      <c r="Z20" s="141">
        <v>153</v>
      </c>
      <c r="AA20" s="141">
        <v>109</v>
      </c>
      <c r="AB20" s="141"/>
      <c r="AC20" s="141">
        <v>22.1982154382783</v>
      </c>
      <c r="AD20" s="141">
        <v>71.861560109669796</v>
      </c>
      <c r="AE20" s="141">
        <v>6.4542027899372405</v>
      </c>
      <c r="AF20" s="141">
        <v>100.51397833788501</v>
      </c>
      <c r="AG20" s="141">
        <v>19.098754929611786</v>
      </c>
      <c r="AH20" s="141">
        <v>18.335021635611831</v>
      </c>
      <c r="AI20" s="141">
        <v>28.84103976375793</v>
      </c>
      <c r="AJ20" s="141">
        <v>23.945999259861324</v>
      </c>
      <c r="AK20" s="141">
        <v>9.7791844111574466</v>
      </c>
      <c r="AL20" s="141">
        <v>25.527141058419001</v>
      </c>
      <c r="AM20" s="141">
        <v>11.167918804521101</v>
      </c>
      <c r="AN20" s="141"/>
      <c r="AO20" s="141"/>
      <c r="AP20" s="141"/>
      <c r="AQ20" s="141"/>
      <c r="AR20" s="141">
        <v>2.7732270096137062</v>
      </c>
      <c r="AS20" s="141">
        <v>3350343.6403747387</v>
      </c>
      <c r="AT20" s="141">
        <v>1321705.4973726722</v>
      </c>
      <c r="AU20" s="141"/>
      <c r="AV20" s="141"/>
      <c r="AW20" s="141"/>
      <c r="AX20" s="141"/>
      <c r="AY20" s="141">
        <v>14606</v>
      </c>
      <c r="AZ20" s="141"/>
      <c r="BA20" s="141">
        <v>99.999999999999986</v>
      </c>
      <c r="BB20" s="141">
        <v>99.999999999999986</v>
      </c>
      <c r="BC20" s="141">
        <v>99.999999999999986</v>
      </c>
      <c r="BD20" s="141">
        <v>168</v>
      </c>
      <c r="BE20" s="141">
        <v>4985.2052260000019</v>
      </c>
      <c r="BF20" s="141">
        <v>420.99619239999993</v>
      </c>
      <c r="BG20" s="141">
        <v>4564.2090336000028</v>
      </c>
      <c r="BH20" s="141">
        <v>0</v>
      </c>
      <c r="BI20" s="141">
        <v>845</v>
      </c>
      <c r="BJ20" s="141">
        <v>1624</v>
      </c>
      <c r="BK20" s="141">
        <v>2469</v>
      </c>
      <c r="BL20" s="141"/>
      <c r="BM20" s="141"/>
      <c r="BN20" s="141">
        <v>10</v>
      </c>
      <c r="BO20" s="141">
        <v>25.453770295576916</v>
      </c>
      <c r="BP20" s="141">
        <v>5</v>
      </c>
      <c r="BQ20" s="141">
        <v>25.171286872802643</v>
      </c>
      <c r="BR20" s="141"/>
      <c r="BS20" s="141"/>
      <c r="BT20" s="141">
        <v>2</v>
      </c>
      <c r="BU20" s="141">
        <v>2.0415068199999999</v>
      </c>
      <c r="BV20" s="141">
        <v>1.1793016936738493E-3</v>
      </c>
      <c r="BW20" s="141">
        <v>6</v>
      </c>
      <c r="BX20" s="141">
        <v>1.1794075442769249E-4</v>
      </c>
      <c r="BY20" s="141"/>
      <c r="BZ20" s="141"/>
      <c r="CA20" s="141"/>
      <c r="CB20" s="141"/>
      <c r="CC20" s="141"/>
      <c r="CD20" s="141">
        <v>0</v>
      </c>
      <c r="CE20" s="141">
        <v>0</v>
      </c>
      <c r="CF20" s="141">
        <v>8</v>
      </c>
      <c r="CG20" s="141">
        <v>1</v>
      </c>
      <c r="CH20" s="141"/>
      <c r="CI20" s="141">
        <v>16.516104358165308</v>
      </c>
      <c r="CJ20" s="141">
        <v>0.4684911059839621</v>
      </c>
      <c r="CK20" s="141">
        <v>9.5407321943104719E-3</v>
      </c>
      <c r="CL20" s="141">
        <v>8102.9584321000157</v>
      </c>
      <c r="CM20" s="141">
        <v>5.5429207820356012</v>
      </c>
      <c r="CN20" s="141">
        <v>0.46809478009879169</v>
      </c>
      <c r="CO20" s="141">
        <v>5.0748260019368105</v>
      </c>
      <c r="CP20" s="141">
        <v>50.49487595966206</v>
      </c>
      <c r="CQ20" s="141">
        <v>85.339993087806789</v>
      </c>
      <c r="CR20" s="141">
        <v>6611</v>
      </c>
      <c r="CS20" s="141">
        <v>2321</v>
      </c>
      <c r="CT20" s="141">
        <v>11542</v>
      </c>
      <c r="CU20" s="141">
        <v>16068</v>
      </c>
      <c r="CV20" s="141">
        <v>3597</v>
      </c>
      <c r="CW20" s="141">
        <v>60.54</v>
      </c>
      <c r="CX20" s="141">
        <v>22.903168592741899</v>
      </c>
      <c r="CY20" s="141">
        <v>7.2532824884625002</v>
      </c>
      <c r="CZ20" s="141">
        <v>7.5358193926136199</v>
      </c>
      <c r="DA20" s="141">
        <v>107</v>
      </c>
      <c r="DB20" s="141">
        <v>86</v>
      </c>
      <c r="DC20" s="141">
        <v>160</v>
      </c>
      <c r="DD20" s="141"/>
      <c r="DE20" s="141"/>
      <c r="DF20" s="141"/>
      <c r="DG20" s="141"/>
      <c r="DH20" s="141"/>
      <c r="DI20" s="141"/>
      <c r="DJ20" s="141">
        <v>8</v>
      </c>
      <c r="DK20" s="141">
        <v>277</v>
      </c>
      <c r="DL20" s="141">
        <v>11124</v>
      </c>
      <c r="DM20" s="141">
        <v>3089</v>
      </c>
      <c r="DN20" s="141">
        <v>63489.529129270901</v>
      </c>
      <c r="DO20"/>
      <c r="DP20" s="21">
        <v>16</v>
      </c>
    </row>
    <row r="21" spans="1:120" ht="14.65" x14ac:dyDescent="0.45">
      <c r="A21" s="140">
        <v>17</v>
      </c>
      <c r="B21" s="141">
        <v>18409</v>
      </c>
      <c r="C21" s="141">
        <v>8927</v>
      </c>
      <c r="D21" s="141">
        <v>3836</v>
      </c>
      <c r="E21" s="141">
        <v>11285</v>
      </c>
      <c r="F21" s="141">
        <v>3288</v>
      </c>
      <c r="G21" s="141">
        <v>32.627564439768541</v>
      </c>
      <c r="H21" s="141">
        <v>25.775907417148868</v>
      </c>
      <c r="I21" s="141">
        <v>23.908469226722776</v>
      </c>
      <c r="J21" s="141">
        <v>17.688058916359811</v>
      </c>
      <c r="K21" s="141">
        <v>58.122784372513159</v>
      </c>
      <c r="L21" s="141">
        <v>8194</v>
      </c>
      <c r="M21" s="142">
        <v>17.624692462536345</v>
      </c>
      <c r="N21" s="141">
        <v>205.96446045436002</v>
      </c>
      <c r="O21" s="141">
        <v>5.98320531293553E-2</v>
      </c>
      <c r="P21" s="141"/>
      <c r="Q21" s="141"/>
      <c r="R21" s="141">
        <v>0.53011828935395811</v>
      </c>
      <c r="S21" s="141">
        <v>0.46988171064604184</v>
      </c>
      <c r="T21" s="141">
        <v>0</v>
      </c>
      <c r="U21" s="141">
        <v>0</v>
      </c>
      <c r="V21" s="141">
        <v>0</v>
      </c>
      <c r="W21" s="141">
        <v>5507</v>
      </c>
      <c r="X21" s="141">
        <v>1</v>
      </c>
      <c r="Y21" s="141">
        <v>2</v>
      </c>
      <c r="Z21" s="141">
        <v>8</v>
      </c>
      <c r="AA21" s="141">
        <v>4</v>
      </c>
      <c r="AB21" s="141">
        <v>1.9179274348245585</v>
      </c>
      <c r="AC21" s="141">
        <v>3.3231283295735738</v>
      </c>
      <c r="AD21" s="141">
        <v>1.4331586211980831</v>
      </c>
      <c r="AE21" s="141">
        <v>0.15231455291565754</v>
      </c>
      <c r="AF21" s="141">
        <v>6.8265289385118697</v>
      </c>
      <c r="AG21" s="141">
        <v>26.23250047463539</v>
      </c>
      <c r="AH21" s="141">
        <v>20.259174329283564</v>
      </c>
      <c r="AI21" s="141">
        <v>23.528389492170749</v>
      </c>
      <c r="AJ21" s="141">
        <v>18.301291571967308</v>
      </c>
      <c r="AK21" s="141">
        <v>11.678644131943271</v>
      </c>
      <c r="AL21" s="141">
        <v>34.527951165520101</v>
      </c>
      <c r="AM21" s="141">
        <v>15.880468972722699</v>
      </c>
      <c r="AN21" s="141"/>
      <c r="AO21" s="141"/>
      <c r="AP21" s="141"/>
      <c r="AQ21" s="141"/>
      <c r="AR21" s="141">
        <v>3.3893173836584065</v>
      </c>
      <c r="AS21" s="141">
        <v>3382305.5922595542</v>
      </c>
      <c r="AT21" s="141">
        <v>1809679.6237487257</v>
      </c>
      <c r="AU21" s="141"/>
      <c r="AV21" s="141"/>
      <c r="AW21" s="141"/>
      <c r="AX21" s="141"/>
      <c r="AY21" s="141">
        <v>1073</v>
      </c>
      <c r="AZ21" s="141"/>
      <c r="BA21" s="141">
        <v>99.801053403546092</v>
      </c>
      <c r="BB21" s="141">
        <v>99.782098360837892</v>
      </c>
      <c r="BC21" s="141">
        <v>99.782098360837892</v>
      </c>
      <c r="BD21" s="141">
        <v>39</v>
      </c>
      <c r="BE21" s="141">
        <v>652.49057240000013</v>
      </c>
      <c r="BF21" s="141">
        <v>45.222392599999999</v>
      </c>
      <c r="BG21" s="141">
        <v>607.26817979999998</v>
      </c>
      <c r="BH21" s="141">
        <v>0</v>
      </c>
      <c r="BI21" s="141">
        <v>0</v>
      </c>
      <c r="BJ21" s="141">
        <v>0</v>
      </c>
      <c r="BK21" s="141">
        <v>0</v>
      </c>
      <c r="BL21" s="141"/>
      <c r="BM21" s="141"/>
      <c r="BN21" s="141"/>
      <c r="BO21" s="141"/>
      <c r="BP21" s="141"/>
      <c r="BQ21" s="141"/>
      <c r="BR21" s="141">
        <v>3</v>
      </c>
      <c r="BS21" s="141">
        <v>6.6549305409963844E-2</v>
      </c>
      <c r="BT21" s="141"/>
      <c r="BU21" s="141"/>
      <c r="BV21" s="141"/>
      <c r="BW21" s="141"/>
      <c r="BX21" s="141"/>
      <c r="BY21" s="141"/>
      <c r="BZ21" s="141"/>
      <c r="CA21" s="141"/>
      <c r="CB21" s="141"/>
      <c r="CC21" s="141"/>
      <c r="CD21" s="141">
        <v>0</v>
      </c>
      <c r="CE21" s="141">
        <v>0</v>
      </c>
      <c r="CF21" s="141">
        <v>1</v>
      </c>
      <c r="CG21" s="141"/>
      <c r="CH21" s="141"/>
      <c r="CI21" s="141">
        <v>10.896028028670521</v>
      </c>
      <c r="CJ21" s="141"/>
      <c r="CK21" s="141">
        <v>5.2902466787880568E-2</v>
      </c>
      <c r="CL21" s="141">
        <v>1042.0097731000003</v>
      </c>
      <c r="CM21" s="141">
        <v>8.5817942856254739</v>
      </c>
      <c r="CN21" s="141">
        <v>0.59478142185183802</v>
      </c>
      <c r="CO21" s="141">
        <v>7.987012863773634</v>
      </c>
      <c r="CP21" s="141">
        <v>49.149872345048621</v>
      </c>
      <c r="CQ21" s="141">
        <v>79.742727004247158</v>
      </c>
      <c r="CR21" s="141">
        <v>1398</v>
      </c>
      <c r="CS21" s="141">
        <v>1113</v>
      </c>
      <c r="CT21" s="141">
        <v>3135</v>
      </c>
      <c r="CU21" s="141">
        <v>3274</v>
      </c>
      <c r="CV21" s="141">
        <v>672</v>
      </c>
      <c r="CW21" s="141">
        <v>5.94</v>
      </c>
      <c r="CX21" s="141">
        <v>22.378146008761</v>
      </c>
      <c r="CY21" s="141">
        <v>10.736074545397299</v>
      </c>
      <c r="CZ21" s="141">
        <v>7.9049868207551501</v>
      </c>
      <c r="DA21" s="141"/>
      <c r="DB21" s="141">
        <v>6</v>
      </c>
      <c r="DC21" s="141">
        <v>182</v>
      </c>
      <c r="DD21" s="141"/>
      <c r="DE21" s="141"/>
      <c r="DF21" s="141"/>
      <c r="DG21" s="141"/>
      <c r="DH21" s="141"/>
      <c r="DI21" s="141"/>
      <c r="DJ21" s="141">
        <v>2</v>
      </c>
      <c r="DK21" s="141"/>
      <c r="DL21" s="141"/>
      <c r="DM21" s="141">
        <v>291</v>
      </c>
      <c r="DN21" s="141">
        <v>68390.075657352543</v>
      </c>
      <c r="DO21"/>
      <c r="DP21" s="21">
        <v>17</v>
      </c>
    </row>
    <row r="22" spans="1:120" ht="14.65" x14ac:dyDescent="0.45">
      <c r="A22" s="140">
        <v>18</v>
      </c>
      <c r="B22" s="141">
        <v>389238</v>
      </c>
      <c r="C22" s="141">
        <v>135874</v>
      </c>
      <c r="D22" s="141">
        <v>105279</v>
      </c>
      <c r="E22" s="141">
        <v>226491</v>
      </c>
      <c r="F22" s="141">
        <v>57468</v>
      </c>
      <c r="G22" s="141">
        <v>18.497600374575676</v>
      </c>
      <c r="H22" s="141">
        <v>25.471877560575908</v>
      </c>
      <c r="I22" s="141">
        <v>26.862636076319795</v>
      </c>
      <c r="J22" s="141">
        <v>29.167885988528621</v>
      </c>
      <c r="K22" s="141">
        <v>97.34235529624695</v>
      </c>
      <c r="L22" s="141">
        <v>250447</v>
      </c>
      <c r="M22" s="142">
        <v>12.613625806199238</v>
      </c>
      <c r="N22" s="141">
        <v>1383.4084780687463</v>
      </c>
      <c r="O22" s="141"/>
      <c r="P22" s="141"/>
      <c r="Q22" s="141">
        <v>7.3381906996528495E-2</v>
      </c>
      <c r="R22" s="141">
        <v>0.47624144129310225</v>
      </c>
      <c r="S22" s="141">
        <v>0.45037665171036922</v>
      </c>
      <c r="T22" s="141">
        <v>0</v>
      </c>
      <c r="U22" s="141">
        <v>0</v>
      </c>
      <c r="V22" s="141">
        <v>0</v>
      </c>
      <c r="W22" s="141">
        <v>72907</v>
      </c>
      <c r="X22" s="141">
        <v>2</v>
      </c>
      <c r="Y22" s="141">
        <v>4</v>
      </c>
      <c r="Z22" s="141">
        <v>146</v>
      </c>
      <c r="AA22" s="141">
        <v>118</v>
      </c>
      <c r="AB22" s="141">
        <v>27.55467478246689</v>
      </c>
      <c r="AC22" s="141">
        <v>13.684051776835208</v>
      </c>
      <c r="AD22" s="141">
        <v>58.368223508557925</v>
      </c>
      <c r="AE22" s="141">
        <v>6.2191805904535125</v>
      </c>
      <c r="AF22" s="141">
        <v>105.826130658314</v>
      </c>
      <c r="AG22" s="141">
        <v>31.505589334960117</v>
      </c>
      <c r="AH22" s="141">
        <v>30.581032890193832</v>
      </c>
      <c r="AI22" s="141">
        <v>25.707084801462273</v>
      </c>
      <c r="AJ22" s="141">
        <v>9.4231059222099223</v>
      </c>
      <c r="AK22" s="141">
        <v>2.7831870511740169</v>
      </c>
      <c r="AL22" s="141">
        <v>49.951892735473898</v>
      </c>
      <c r="AM22" s="141">
        <v>18.5754634312711</v>
      </c>
      <c r="AN22" s="141"/>
      <c r="AO22" s="141"/>
      <c r="AP22" s="141"/>
      <c r="AQ22" s="141"/>
      <c r="AR22" s="141">
        <v>6.5382593396786302</v>
      </c>
      <c r="AS22" s="141">
        <v>1968717.3776159217</v>
      </c>
      <c r="AT22" s="141">
        <v>787345.12872218841</v>
      </c>
      <c r="AU22" s="141"/>
      <c r="AV22" s="141"/>
      <c r="AW22" s="141"/>
      <c r="AX22" s="141"/>
      <c r="AY22" s="141">
        <v>10714</v>
      </c>
      <c r="AZ22" s="141"/>
      <c r="BA22" s="141">
        <v>99.967900901748934</v>
      </c>
      <c r="BB22" s="141">
        <v>99.780805955812838</v>
      </c>
      <c r="BC22" s="141">
        <v>99.876622865747166</v>
      </c>
      <c r="BD22" s="141">
        <v>200</v>
      </c>
      <c r="BE22" s="141">
        <v>16176.916241699992</v>
      </c>
      <c r="BF22" s="141">
        <v>1612.7642938000004</v>
      </c>
      <c r="BG22" s="141">
        <v>14564.151947899993</v>
      </c>
      <c r="BH22" s="141">
        <v>7</v>
      </c>
      <c r="BI22" s="141">
        <v>479</v>
      </c>
      <c r="BJ22" s="141">
        <v>222</v>
      </c>
      <c r="BK22" s="141">
        <v>708</v>
      </c>
      <c r="BL22" s="141">
        <v>1</v>
      </c>
      <c r="BM22" s="141">
        <v>10.645218330106596</v>
      </c>
      <c r="BN22" s="141">
        <v>2</v>
      </c>
      <c r="BO22" s="141">
        <v>40.587683230693436</v>
      </c>
      <c r="BP22" s="141"/>
      <c r="BQ22" s="141"/>
      <c r="BR22" s="141"/>
      <c r="BS22" s="141"/>
      <c r="BT22" s="141">
        <v>11</v>
      </c>
      <c r="BU22" s="141">
        <v>157.90363690999999</v>
      </c>
      <c r="BV22" s="141">
        <v>0.11414100709461839</v>
      </c>
      <c r="BW22" s="141">
        <v>1548</v>
      </c>
      <c r="BX22" s="141">
        <v>2.1232820344004609E-2</v>
      </c>
      <c r="BY22" s="141">
        <v>1</v>
      </c>
      <c r="BZ22" s="141">
        <v>758.85668405798594</v>
      </c>
      <c r="CA22" s="141">
        <v>0.51095458008463912</v>
      </c>
      <c r="CB22" s="141">
        <v>1</v>
      </c>
      <c r="CC22" s="141">
        <v>93.754700290000002</v>
      </c>
      <c r="CD22" s="141">
        <v>11</v>
      </c>
      <c r="CE22" s="141">
        <v>11</v>
      </c>
      <c r="CF22" s="141">
        <v>116</v>
      </c>
      <c r="CG22" s="141">
        <v>3</v>
      </c>
      <c r="CH22" s="141">
        <v>14</v>
      </c>
      <c r="CI22" s="141">
        <v>405.31687803015922</v>
      </c>
      <c r="CJ22" s="141">
        <v>13.582252579482214</v>
      </c>
      <c r="CK22" s="141">
        <v>0.29298423745095603</v>
      </c>
      <c r="CL22" s="141">
        <v>32237.746544200068</v>
      </c>
      <c r="CM22" s="141">
        <v>11.834976474164574</v>
      </c>
      <c r="CN22" s="141">
        <v>1.1798928294067645</v>
      </c>
      <c r="CO22" s="141">
        <v>10.655083644757807</v>
      </c>
      <c r="CP22" s="141">
        <v>50.814668660305522</v>
      </c>
      <c r="CQ22" s="141">
        <v>73.569724179577022</v>
      </c>
      <c r="CR22" s="141">
        <v>14484</v>
      </c>
      <c r="CS22" s="141">
        <v>20635</v>
      </c>
      <c r="CT22" s="141">
        <v>83816</v>
      </c>
      <c r="CU22" s="141">
        <v>112150</v>
      </c>
      <c r="CV22" s="141">
        <v>33846</v>
      </c>
      <c r="CW22" s="141">
        <v>138.96</v>
      </c>
      <c r="CX22" s="141">
        <v>26.527569478512198</v>
      </c>
      <c r="CY22" s="141">
        <v>11.055460458082701</v>
      </c>
      <c r="CZ22" s="141">
        <v>8.5324944805789507</v>
      </c>
      <c r="DA22" s="141">
        <v>558</v>
      </c>
      <c r="DB22" s="141">
        <v>282</v>
      </c>
      <c r="DC22" s="141">
        <v>1550</v>
      </c>
      <c r="DD22" s="141">
        <v>8</v>
      </c>
      <c r="DE22" s="141">
        <v>310</v>
      </c>
      <c r="DF22" s="141"/>
      <c r="DG22" s="141"/>
      <c r="DH22" s="141"/>
      <c r="DI22" s="141"/>
      <c r="DJ22" s="141">
        <v>20</v>
      </c>
      <c r="DK22" s="141">
        <v>1547</v>
      </c>
      <c r="DL22" s="141">
        <v>15944</v>
      </c>
      <c r="DM22" s="141">
        <v>348</v>
      </c>
      <c r="DN22" s="141">
        <v>44971.860920285624</v>
      </c>
      <c r="DO22"/>
      <c r="DP22" s="21">
        <v>18</v>
      </c>
    </row>
    <row r="23" spans="1:120" ht="14.65" x14ac:dyDescent="0.45">
      <c r="A23" s="140">
        <v>19</v>
      </c>
      <c r="B23" s="141">
        <v>661592</v>
      </c>
      <c r="C23" s="141">
        <v>241904</v>
      </c>
      <c r="D23" s="141">
        <v>206418</v>
      </c>
      <c r="E23" s="141">
        <v>378621</v>
      </c>
      <c r="F23" s="141">
        <v>76553</v>
      </c>
      <c r="G23" s="141">
        <v>15.588329715717702</v>
      </c>
      <c r="H23" s="141">
        <v>21.612258685871176</v>
      </c>
      <c r="I23" s="141">
        <v>25.432077469681506</v>
      </c>
      <c r="J23" s="141">
        <v>37.367334128729617</v>
      </c>
      <c r="K23" s="141">
        <v>100</v>
      </c>
      <c r="L23" s="141">
        <v>494109</v>
      </c>
      <c r="M23" s="142">
        <v>16.019800559581032</v>
      </c>
      <c r="N23" s="141">
        <v>2622.9725704313801</v>
      </c>
      <c r="O23" s="141">
        <v>10095.366418831652</v>
      </c>
      <c r="P23" s="141">
        <v>281.92031012991123</v>
      </c>
      <c r="Q23" s="141">
        <v>0.49573837829298156</v>
      </c>
      <c r="R23" s="141">
        <v>0.34563766341482682</v>
      </c>
      <c r="S23" s="141">
        <v>0.15841067972668746</v>
      </c>
      <c r="T23" s="141">
        <v>1.1848809194675935E-4</v>
      </c>
      <c r="U23" s="141">
        <v>3.1596824519135829E-5</v>
      </c>
      <c r="V23" s="141">
        <v>6.3193649038271657E-5</v>
      </c>
      <c r="W23" s="141">
        <v>128123</v>
      </c>
      <c r="X23" s="141"/>
      <c r="Y23" s="141">
        <v>14</v>
      </c>
      <c r="Z23" s="141">
        <v>224</v>
      </c>
      <c r="AA23" s="141">
        <v>200</v>
      </c>
      <c r="AB23" s="141"/>
      <c r="AC23" s="141">
        <v>26.166283483241049</v>
      </c>
      <c r="AD23" s="141">
        <v>128.95839023340952</v>
      </c>
      <c r="AE23" s="141">
        <v>11.203194031014759</v>
      </c>
      <c r="AF23" s="141">
        <v>166.32786774766601</v>
      </c>
      <c r="AG23" s="141">
        <v>33.409951797417918</v>
      </c>
      <c r="AH23" s="141">
        <v>32.013497455106474</v>
      </c>
      <c r="AI23" s="141">
        <v>24.813131506763128</v>
      </c>
      <c r="AJ23" s="141">
        <v>7.9604121807366601</v>
      </c>
      <c r="AK23" s="141">
        <v>1.8030070599757884</v>
      </c>
      <c r="AL23" s="141">
        <v>57.633840464385003</v>
      </c>
      <c r="AM23" s="141">
        <v>21.769865778978399</v>
      </c>
      <c r="AN23" s="141">
        <v>33.973899147115503</v>
      </c>
      <c r="AO23" s="141">
        <v>40.111699118746799</v>
      </c>
      <c r="AP23" s="141">
        <v>19.357776170838257</v>
      </c>
      <c r="AQ23" s="141">
        <v>19.846367376101501</v>
      </c>
      <c r="AR23" s="141">
        <v>8.7256619160092832</v>
      </c>
      <c r="AS23" s="141">
        <v>1742905.3778589338</v>
      </c>
      <c r="AT23" s="141">
        <v>633372.93573738367</v>
      </c>
      <c r="AU23" s="141">
        <v>1365000</v>
      </c>
      <c r="AV23" s="141">
        <v>1103131.2149476481</v>
      </c>
      <c r="AW23" s="141">
        <v>411640</v>
      </c>
      <c r="AX23" s="141">
        <v>376865.4181532333</v>
      </c>
      <c r="AY23" s="141">
        <v>12010</v>
      </c>
      <c r="AZ23" s="141"/>
      <c r="BA23" s="141">
        <v>98.999083944122518</v>
      </c>
      <c r="BB23" s="141">
        <v>96.851098429823679</v>
      </c>
      <c r="BC23" s="141">
        <v>98.352611651684086</v>
      </c>
      <c r="BD23" s="141">
        <v>209</v>
      </c>
      <c r="BE23" s="141">
        <v>37633.361524700005</v>
      </c>
      <c r="BF23" s="141">
        <v>6629.1615339999998</v>
      </c>
      <c r="BG23" s="141">
        <v>31004.199990699988</v>
      </c>
      <c r="BH23" s="141">
        <v>339</v>
      </c>
      <c r="BI23" s="141">
        <v>904</v>
      </c>
      <c r="BJ23" s="141">
        <v>305</v>
      </c>
      <c r="BK23" s="141">
        <v>1548</v>
      </c>
      <c r="BL23" s="141">
        <v>8</v>
      </c>
      <c r="BM23" s="141">
        <v>575.32183747703971</v>
      </c>
      <c r="BN23" s="141"/>
      <c r="BO23" s="141"/>
      <c r="BP23" s="141">
        <v>3</v>
      </c>
      <c r="BQ23" s="141">
        <v>28.676946109584794</v>
      </c>
      <c r="BR23" s="141">
        <v>17</v>
      </c>
      <c r="BS23" s="141">
        <v>8.881734874951162</v>
      </c>
      <c r="BT23" s="141">
        <v>47</v>
      </c>
      <c r="BU23" s="141">
        <v>868.62132239999994</v>
      </c>
      <c r="BV23" s="141">
        <v>0.33115913303551797</v>
      </c>
      <c r="BW23" s="141">
        <v>12484</v>
      </c>
      <c r="BX23" s="141">
        <v>0.10018618387262455</v>
      </c>
      <c r="BY23" s="141">
        <v>1</v>
      </c>
      <c r="BZ23" s="141">
        <v>2073.2242192475101</v>
      </c>
      <c r="CA23" s="141">
        <v>0.15720785982121618</v>
      </c>
      <c r="CB23" s="141">
        <v>1</v>
      </c>
      <c r="CC23" s="141">
        <v>336.63452589000002</v>
      </c>
      <c r="CD23" s="141">
        <v>502</v>
      </c>
      <c r="CE23" s="141">
        <v>576</v>
      </c>
      <c r="CF23" s="141">
        <v>179</v>
      </c>
      <c r="CG23" s="141">
        <v>14</v>
      </c>
      <c r="CH23" s="141">
        <v>17</v>
      </c>
      <c r="CI23" s="141">
        <v>1290.8720412410578</v>
      </c>
      <c r="CJ23" s="141">
        <v>46.462035915434726</v>
      </c>
      <c r="CK23" s="141">
        <v>0.49214088465620442</v>
      </c>
      <c r="CL23" s="141">
        <v>71001.918856799719</v>
      </c>
      <c r="CM23" s="141">
        <v>18.032096512056398</v>
      </c>
      <c r="CN23" s="141">
        <v>3.176375315201204</v>
      </c>
      <c r="CO23" s="141">
        <v>14.855721196855187</v>
      </c>
      <c r="CP23" s="141">
        <v>50.167172517200932</v>
      </c>
      <c r="CQ23" s="141">
        <v>64.328076818120294</v>
      </c>
      <c r="CR23" s="141">
        <v>38912</v>
      </c>
      <c r="CS23" s="141">
        <v>66259</v>
      </c>
      <c r="CT23" s="141">
        <v>181526</v>
      </c>
      <c r="CU23" s="141">
        <v>196704</v>
      </c>
      <c r="CV23" s="141">
        <v>49620</v>
      </c>
      <c r="CW23" s="141">
        <v>576.20000000000005</v>
      </c>
      <c r="CX23" s="141">
        <v>31.860262120563402</v>
      </c>
      <c r="CY23" s="141">
        <v>13.0442027737271</v>
      </c>
      <c r="CZ23" s="141">
        <v>9.4172752605927101</v>
      </c>
      <c r="DA23" s="141">
        <v>540</v>
      </c>
      <c r="DB23" s="141">
        <v>827</v>
      </c>
      <c r="DC23" s="141">
        <v>3589</v>
      </c>
      <c r="DD23" s="141">
        <v>154</v>
      </c>
      <c r="DE23" s="141">
        <v>3603</v>
      </c>
      <c r="DF23" s="141">
        <v>183</v>
      </c>
      <c r="DG23" s="141"/>
      <c r="DH23" s="141">
        <v>7</v>
      </c>
      <c r="DI23" s="141">
        <v>2973</v>
      </c>
      <c r="DJ23" s="141">
        <v>23</v>
      </c>
      <c r="DK23" s="141">
        <v>953</v>
      </c>
      <c r="DL23" s="141">
        <v>12863</v>
      </c>
      <c r="DM23" s="141">
        <v>100</v>
      </c>
      <c r="DN23" s="141">
        <v>77955.436380750689</v>
      </c>
      <c r="DO23"/>
      <c r="DP23" s="21">
        <v>19</v>
      </c>
    </row>
    <row r="24" spans="1:120" ht="14.65" x14ac:dyDescent="0.45">
      <c r="A24" s="140">
        <v>20</v>
      </c>
      <c r="B24" s="141"/>
      <c r="C24" s="141"/>
      <c r="D24" s="141"/>
      <c r="E24" s="141"/>
      <c r="F24" s="141"/>
      <c r="G24" s="141"/>
      <c r="H24" s="141"/>
      <c r="I24" s="141"/>
      <c r="J24" s="141"/>
      <c r="K24" s="141"/>
      <c r="L24" s="141"/>
      <c r="M24" s="142"/>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c r="CN24" s="141"/>
      <c r="CO24" s="141"/>
      <c r="CP24" s="141"/>
      <c r="CQ24" s="141"/>
      <c r="CR24" s="141"/>
      <c r="CS24" s="141"/>
      <c r="CT24" s="141"/>
      <c r="CU24" s="141"/>
      <c r="CV24" s="141"/>
      <c r="CW24" s="141"/>
      <c r="CX24" s="141"/>
      <c r="CY24" s="141"/>
      <c r="CZ24" s="141"/>
      <c r="DA24" s="141"/>
      <c r="DB24" s="141"/>
      <c r="DC24" s="141"/>
      <c r="DD24" s="141"/>
      <c r="DE24" s="141"/>
      <c r="DF24" s="141"/>
      <c r="DG24" s="141"/>
      <c r="DH24" s="141">
        <v>10</v>
      </c>
      <c r="DI24" s="141">
        <v>793</v>
      </c>
      <c r="DJ24" s="141"/>
      <c r="DK24" s="141"/>
      <c r="DL24" s="141"/>
      <c r="DM24" s="141"/>
      <c r="DN24" s="141">
        <v>401.5</v>
      </c>
      <c r="DO24"/>
      <c r="DP24" s="62"/>
    </row>
    <row r="25" spans="1:120" ht="14.65" x14ac:dyDescent="0.45">
      <c r="A25" s="139" t="s">
        <v>285</v>
      </c>
      <c r="B25" s="137">
        <v>419172.10526315792</v>
      </c>
      <c r="C25" s="137">
        <v>157364.63157894736</v>
      </c>
      <c r="D25" s="137">
        <v>102862.63157894737</v>
      </c>
      <c r="E25" s="137">
        <v>251802.26315789475</v>
      </c>
      <c r="F25" s="137">
        <v>64507.210526315786</v>
      </c>
      <c r="G25" s="137">
        <v>21.668957637941173</v>
      </c>
      <c r="H25" s="137">
        <v>26.265984932379489</v>
      </c>
      <c r="I25" s="137">
        <v>25.015002158120545</v>
      </c>
      <c r="J25" s="137">
        <v>27.050055271558797</v>
      </c>
      <c r="K25" s="137">
        <v>60.272341689685987</v>
      </c>
      <c r="L25" s="137">
        <v>181423.21052631579</v>
      </c>
      <c r="M25" s="138">
        <v>12.342733607661122</v>
      </c>
      <c r="N25" s="137">
        <v>1951.5282458200461</v>
      </c>
      <c r="O25" s="137">
        <v>3844.1780546763916</v>
      </c>
      <c r="P25" s="137">
        <v>291.36337390757109</v>
      </c>
      <c r="Q25" s="137">
        <v>0.10853217668080223</v>
      </c>
      <c r="R25" s="137">
        <v>0.30320232475339948</v>
      </c>
      <c r="S25" s="137">
        <v>0.40311113605388471</v>
      </c>
      <c r="T25" s="137">
        <v>0.15937720198375291</v>
      </c>
      <c r="U25" s="137">
        <v>3.1078720399734857E-2</v>
      </c>
      <c r="V25" s="137">
        <v>3.4683978905563496E-2</v>
      </c>
      <c r="W25" s="137">
        <v>99580</v>
      </c>
      <c r="X25" s="137">
        <v>2.4285714285714284</v>
      </c>
      <c r="Y25" s="137">
        <v>5</v>
      </c>
      <c r="Z25" s="137">
        <v>180.26315789473685</v>
      </c>
      <c r="AA25" s="137">
        <v>85.368421052631575</v>
      </c>
      <c r="AB25" s="137">
        <v>40.036601014252156</v>
      </c>
      <c r="AC25" s="137">
        <v>16.531046164160418</v>
      </c>
      <c r="AD25" s="137">
        <v>93.951560950236797</v>
      </c>
      <c r="AE25" s="137">
        <v>4.9560571411532148</v>
      </c>
      <c r="AF25" s="137">
        <v>144.93931763447304</v>
      </c>
      <c r="AG25" s="137">
        <v>21.658367271286558</v>
      </c>
      <c r="AH25" s="137">
        <v>22.015584384685802</v>
      </c>
      <c r="AI25" s="137">
        <v>24.610350817859814</v>
      </c>
      <c r="AJ25" s="137">
        <v>18.233260377680729</v>
      </c>
      <c r="AK25" s="137">
        <v>13.482437148487126</v>
      </c>
      <c r="AL25" s="137">
        <v>33.808465719099679</v>
      </c>
      <c r="AM25" s="137">
        <v>12.757390662374025</v>
      </c>
      <c r="AN25" s="137">
        <v>34.991059786480378</v>
      </c>
      <c r="AO25" s="137">
        <v>35.390568920031924</v>
      </c>
      <c r="AP25" s="137">
        <v>15.221084584486618</v>
      </c>
      <c r="AQ25" s="137">
        <v>13.874153434173872</v>
      </c>
      <c r="AR25" s="137">
        <v>4.2444265854303094</v>
      </c>
      <c r="AS25" s="137">
        <v>3754127.8229549169</v>
      </c>
      <c r="AT25" s="137">
        <v>1698740.6721631244</v>
      </c>
      <c r="AU25" s="137">
        <v>1651319.5</v>
      </c>
      <c r="AV25" s="137">
        <v>2336135.6048519439</v>
      </c>
      <c r="AW25" s="137">
        <v>539170.5</v>
      </c>
      <c r="AX25" s="137">
        <v>868130.7314812307</v>
      </c>
      <c r="AY25" s="137">
        <v>11659.947368421053</v>
      </c>
      <c r="AZ25" s="137"/>
      <c r="BA25" s="137">
        <v>99.821260349837644</v>
      </c>
      <c r="BB25" s="137">
        <v>99.305595895842757</v>
      </c>
      <c r="BC25" s="137">
        <v>99.65231990930198</v>
      </c>
      <c r="BD25" s="137">
        <v>184.84210526315789</v>
      </c>
      <c r="BE25" s="137">
        <v>13278.154044994735</v>
      </c>
      <c r="BF25" s="137">
        <v>1553.3821446842103</v>
      </c>
      <c r="BG25" s="137">
        <v>11724.771900310527</v>
      </c>
      <c r="BH25" s="137">
        <v>66.89473684210526</v>
      </c>
      <c r="BI25" s="137">
        <v>1144.2105263157894</v>
      </c>
      <c r="BJ25" s="137">
        <v>1069.2631578947369</v>
      </c>
      <c r="BK25" s="137">
        <v>2280.3684210526317</v>
      </c>
      <c r="BL25" s="137">
        <v>5.0909090909090908</v>
      </c>
      <c r="BM25" s="137">
        <v>195.37961419882603</v>
      </c>
      <c r="BN25" s="137">
        <v>3</v>
      </c>
      <c r="BO25" s="137">
        <v>47.221901110173562</v>
      </c>
      <c r="BP25" s="137">
        <v>4.375</v>
      </c>
      <c r="BQ25" s="137">
        <v>131.21272287032386</v>
      </c>
      <c r="BR25" s="137">
        <v>8.125</v>
      </c>
      <c r="BS25" s="137">
        <v>3.7316560948043902</v>
      </c>
      <c r="BT25" s="137">
        <v>18.8</v>
      </c>
      <c r="BU25" s="137">
        <v>374.34210861999998</v>
      </c>
      <c r="BV25" s="137">
        <v>0.19067566292769139</v>
      </c>
      <c r="BW25" s="137">
        <v>2005.1428571428571</v>
      </c>
      <c r="BX25" s="137">
        <v>1.9825943201921846E-2</v>
      </c>
      <c r="BY25" s="137">
        <v>1.1666666666666667</v>
      </c>
      <c r="BZ25" s="137">
        <v>985.95459606537599</v>
      </c>
      <c r="CA25" s="137">
        <v>0.20678983379062008</v>
      </c>
      <c r="CB25" s="137">
        <v>1.1428571428571428</v>
      </c>
      <c r="CC25" s="137">
        <v>221.12062061000003</v>
      </c>
      <c r="CD25" s="137">
        <v>36.94736842105263</v>
      </c>
      <c r="CE25" s="137">
        <v>47.736842105263158</v>
      </c>
      <c r="CF25" s="137">
        <v>86.736842105263165</v>
      </c>
      <c r="CG25" s="137">
        <v>4</v>
      </c>
      <c r="CH25" s="137">
        <v>8.1666666666666661</v>
      </c>
      <c r="CI25" s="137">
        <v>396.09723851585005</v>
      </c>
      <c r="CJ25" s="137">
        <v>9.8541396302441413</v>
      </c>
      <c r="CK25" s="137">
        <v>0.17795445780267422</v>
      </c>
      <c r="CL25" s="137">
        <v>23049.059323505251</v>
      </c>
      <c r="CM25" s="137">
        <v>9.3794067250432391</v>
      </c>
      <c r="CN25" s="137">
        <v>1.1675800532149081</v>
      </c>
      <c r="CO25" s="137">
        <v>8.2118266718283355</v>
      </c>
      <c r="CP25" s="137">
        <v>52.249749121078956</v>
      </c>
      <c r="CQ25" s="137">
        <v>80.212280844257478</v>
      </c>
      <c r="CR25" s="137">
        <v>14308.894736842105</v>
      </c>
      <c r="CS25" s="137">
        <v>15973.052631578947</v>
      </c>
      <c r="CT25" s="137">
        <v>59337.052631578947</v>
      </c>
      <c r="CU25" s="137">
        <v>80423.894736842107</v>
      </c>
      <c r="CV25" s="137">
        <v>25689.21052631579</v>
      </c>
      <c r="CW25" s="137">
        <v>224.80894736842106</v>
      </c>
      <c r="CX25" s="137">
        <v>25.863026868915025</v>
      </c>
      <c r="CY25" s="137">
        <v>9.0389960195164463</v>
      </c>
      <c r="CZ25" s="137">
        <v>7.7921898865383241</v>
      </c>
      <c r="DA25" s="137">
        <v>317.05882352941177</v>
      </c>
      <c r="DB25" s="137">
        <v>237.42105263157896</v>
      </c>
      <c r="DC25" s="137">
        <v>764.15789473684208</v>
      </c>
      <c r="DD25" s="137">
        <v>172.5</v>
      </c>
      <c r="DE25" s="137">
        <v>606.9</v>
      </c>
      <c r="DF25" s="137">
        <v>79</v>
      </c>
      <c r="DG25" s="137"/>
      <c r="DH25" s="137">
        <v>8.875</v>
      </c>
      <c r="DI25" s="137">
        <v>1265.625</v>
      </c>
      <c r="DJ25" s="137">
        <v>25.157894736842106</v>
      </c>
      <c r="DK25" s="137">
        <v>3878.7333333333331</v>
      </c>
      <c r="DL25" s="137">
        <v>12488.888888888889</v>
      </c>
      <c r="DM25" s="137">
        <v>3713.6666666666665</v>
      </c>
      <c r="DN25" s="137">
        <v>88323.058597958341</v>
      </c>
      <c r="DO25"/>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N125"/>
  <sheetViews>
    <sheetView showGridLines="0" tabSelected="1" topLeftCell="C41" zoomScale="25" zoomScaleNormal="25" workbookViewId="0">
      <selection activeCell="G5" sqref="G5"/>
    </sheetView>
  </sheetViews>
  <sheetFormatPr baseColWidth="10" defaultColWidth="10.73046875" defaultRowHeight="14.25" x14ac:dyDescent="0.45"/>
  <cols>
    <col min="1" max="1" width="2.1328125" style="27" customWidth="1"/>
    <col min="2" max="2" width="2.73046875" style="27" customWidth="1"/>
    <col min="3" max="3" width="4.265625" style="27" customWidth="1"/>
    <col min="4" max="4" width="19" style="27" customWidth="1"/>
    <col min="5" max="5" width="58.73046875" style="29" customWidth="1"/>
    <col min="6" max="6" width="23.265625" style="35" bestFit="1" customWidth="1"/>
    <col min="7" max="7" width="43.73046875" style="27" customWidth="1"/>
    <col min="8" max="8" width="2.1328125" style="27" customWidth="1"/>
    <col min="9" max="9" width="48.3984375" bestFit="1" customWidth="1"/>
    <col min="10" max="10" width="15.265625" bestFit="1" customWidth="1"/>
    <col min="15" max="16384" width="10.73046875" style="27"/>
  </cols>
  <sheetData>
    <row r="1" spans="3:7" ht="30.4" thickBot="1" x14ac:dyDescent="0.5">
      <c r="C1" s="167" t="s">
        <v>286</v>
      </c>
      <c r="D1" s="168"/>
      <c r="E1" s="168"/>
      <c r="F1" s="168"/>
      <c r="G1" s="168"/>
    </row>
    <row r="2" spans="3:7" x14ac:dyDescent="0.45">
      <c r="C2" s="66"/>
      <c r="D2" s="67"/>
      <c r="E2" s="68"/>
      <c r="F2" s="69"/>
      <c r="G2" s="70"/>
    </row>
    <row r="3" spans="3:7" hidden="1" x14ac:dyDescent="0.45">
      <c r="C3" s="28"/>
      <c r="G3" s="71"/>
    </row>
    <row r="4" spans="3:7" ht="12.75" customHeight="1" thickBot="1" x14ac:dyDescent="0.5">
      <c r="C4" s="28"/>
      <c r="G4" s="71"/>
    </row>
    <row r="5" spans="3:7" ht="12.75" customHeight="1" thickBot="1" x14ac:dyDescent="0.5">
      <c r="C5" s="28"/>
      <c r="F5" s="65" t="s">
        <v>287</v>
      </c>
      <c r="G5" s="77">
        <v>7</v>
      </c>
    </row>
    <row r="6" spans="3:7" ht="12.75" customHeight="1" x14ac:dyDescent="0.45">
      <c r="C6" s="28"/>
      <c r="F6" s="65"/>
      <c r="G6" s="30"/>
    </row>
    <row r="7" spans="3:7" ht="12.75" customHeight="1" x14ac:dyDescent="0.45">
      <c r="C7" s="28"/>
      <c r="F7" s="65" t="s">
        <v>288</v>
      </c>
      <c r="G7" s="78" t="str">
        <f>IF(_xlfn.IFNA(VLOOKUP(G5,Localidades,2,FALSE),0)=0,"",VLOOKUP(G5,Localidades,2,FALSE))</f>
        <v>Bosa</v>
      </c>
    </row>
    <row r="8" spans="3:7" ht="12.75" customHeight="1" x14ac:dyDescent="0.45">
      <c r="C8" s="28"/>
      <c r="G8" s="71"/>
    </row>
    <row r="9" spans="3:7" ht="6.75" customHeight="1" x14ac:dyDescent="0.45">
      <c r="C9" s="28"/>
      <c r="G9" s="71"/>
    </row>
    <row r="10" spans="3:7" x14ac:dyDescent="0.45">
      <c r="C10" s="28"/>
      <c r="G10" s="71"/>
    </row>
    <row r="11" spans="3:7" ht="8.25" customHeight="1" thickBot="1" x14ac:dyDescent="0.5">
      <c r="C11" s="72"/>
      <c r="D11" s="73"/>
      <c r="E11" s="74"/>
      <c r="F11" s="75"/>
      <c r="G11" s="76"/>
    </row>
    <row r="12" spans="3:7" ht="21.4" x14ac:dyDescent="0.6">
      <c r="C12" s="120" t="s">
        <v>115</v>
      </c>
      <c r="D12" s="31" t="s">
        <v>289</v>
      </c>
      <c r="E12" s="32" t="s">
        <v>13</v>
      </c>
      <c r="F12" s="32" t="s">
        <v>290</v>
      </c>
      <c r="G12" s="33" t="s">
        <v>15</v>
      </c>
    </row>
    <row r="13" spans="3:7" ht="13.9" customHeight="1" x14ac:dyDescent="0.45">
      <c r="C13" s="81">
        <v>1</v>
      </c>
      <c r="D13" s="172" t="s">
        <v>291</v>
      </c>
      <c r="E13" s="123" t="s">
        <v>292</v>
      </c>
      <c r="F13" s="143">
        <f>_xlfn.IFNA(HLOOKUP(C13,Base,$G$5+1,FALSE),"")</f>
        <v>729781</v>
      </c>
      <c r="G13" s="63" t="s">
        <v>293</v>
      </c>
    </row>
    <row r="14" spans="3:7" ht="15" customHeight="1" x14ac:dyDescent="0.45">
      <c r="C14" s="81">
        <v>2</v>
      </c>
      <c r="D14" s="172"/>
      <c r="E14" s="123" t="s">
        <v>23</v>
      </c>
      <c r="F14" s="143">
        <f>_xlfn.IFNA(HLOOKUP(C14,Base,$G$5+1,FALSE),"")</f>
        <v>273307</v>
      </c>
      <c r="G14" s="63" t="s">
        <v>293</v>
      </c>
    </row>
    <row r="15" spans="3:7" ht="15" customHeight="1" x14ac:dyDescent="0.45">
      <c r="C15" s="81"/>
      <c r="D15" s="172"/>
      <c r="E15" s="123" t="s">
        <v>294</v>
      </c>
      <c r="F15" s="144">
        <f>+F13/F14</f>
        <v>2.6701877375991101</v>
      </c>
      <c r="G15" s="63" t="s">
        <v>293</v>
      </c>
    </row>
    <row r="16" spans="3:7" ht="15" customHeight="1" x14ac:dyDescent="0.45">
      <c r="C16" s="81">
        <v>98</v>
      </c>
      <c r="D16" s="172"/>
      <c r="E16" s="123" t="s">
        <v>295</v>
      </c>
      <c r="F16" s="145">
        <f>_xlfn.IFNA(HLOOKUP(C16,Base,$G$5+1,FALSE),"")</f>
        <v>51.87556266880064</v>
      </c>
      <c r="G16" s="63" t="s">
        <v>293</v>
      </c>
    </row>
    <row r="17" spans="3:8" ht="15" customHeight="1" x14ac:dyDescent="0.45">
      <c r="C17" s="81"/>
      <c r="D17" s="172"/>
      <c r="E17" s="123" t="s">
        <v>296</v>
      </c>
      <c r="F17" s="145">
        <f>100-F16</f>
        <v>48.12443733119936</v>
      </c>
      <c r="G17" s="63" t="s">
        <v>293</v>
      </c>
    </row>
    <row r="18" spans="3:8" ht="13.9" customHeight="1" x14ac:dyDescent="0.45">
      <c r="C18" s="81">
        <v>3</v>
      </c>
      <c r="D18" s="172"/>
      <c r="E18" s="123" t="s">
        <v>297</v>
      </c>
      <c r="F18" s="143">
        <f t="shared" ref="F18:F25" si="0">_xlfn.IFNA(HLOOKUP(C18,Base,$G$5+1,FALSE),"")</f>
        <v>209058</v>
      </c>
      <c r="G18" s="63" t="s">
        <v>293</v>
      </c>
    </row>
    <row r="19" spans="3:8" ht="15" customHeight="1" x14ac:dyDescent="0.45">
      <c r="C19" s="81">
        <v>4</v>
      </c>
      <c r="D19" s="172"/>
      <c r="E19" s="123" t="s">
        <v>298</v>
      </c>
      <c r="F19" s="143">
        <f t="shared" si="0"/>
        <v>439627</v>
      </c>
      <c r="G19" s="63" t="s">
        <v>293</v>
      </c>
    </row>
    <row r="20" spans="3:8" ht="15" customHeight="1" x14ac:dyDescent="0.45">
      <c r="C20" s="81">
        <v>5</v>
      </c>
      <c r="D20" s="172"/>
      <c r="E20" s="123" t="s">
        <v>299</v>
      </c>
      <c r="F20" s="143">
        <f t="shared" si="0"/>
        <v>81096</v>
      </c>
      <c r="G20" s="63" t="s">
        <v>293</v>
      </c>
    </row>
    <row r="21" spans="3:8" ht="15" customHeight="1" x14ac:dyDescent="0.45">
      <c r="C21" s="81">
        <v>6</v>
      </c>
      <c r="D21" s="172"/>
      <c r="E21" s="123" t="s">
        <v>300</v>
      </c>
      <c r="F21" s="145">
        <f t="shared" si="0"/>
        <v>13.029487404415194</v>
      </c>
      <c r="G21" s="63" t="s">
        <v>301</v>
      </c>
    </row>
    <row r="22" spans="3:8" ht="15" customHeight="1" x14ac:dyDescent="0.45">
      <c r="C22" s="81">
        <v>7</v>
      </c>
      <c r="D22" s="172"/>
      <c r="E22" s="123" t="s">
        <v>302</v>
      </c>
      <c r="F22" s="145">
        <f t="shared" si="0"/>
        <v>21.576170445841338</v>
      </c>
      <c r="G22" s="63" t="s">
        <v>301</v>
      </c>
    </row>
    <row r="23" spans="3:8" ht="15" customHeight="1" x14ac:dyDescent="0.45">
      <c r="C23" s="81">
        <v>8</v>
      </c>
      <c r="D23" s="172"/>
      <c r="E23" s="123" t="s">
        <v>303</v>
      </c>
      <c r="F23" s="145">
        <f t="shared" si="0"/>
        <v>28.240897245531531</v>
      </c>
      <c r="G23" s="63" t="s">
        <v>301</v>
      </c>
    </row>
    <row r="24" spans="3:8" ht="15" customHeight="1" x14ac:dyDescent="0.45">
      <c r="C24" s="81">
        <v>9</v>
      </c>
      <c r="D24" s="172"/>
      <c r="E24" s="123" t="s">
        <v>304</v>
      </c>
      <c r="F24" s="145">
        <f t="shared" si="0"/>
        <v>37.153444904211938</v>
      </c>
      <c r="G24" s="63" t="s">
        <v>301</v>
      </c>
    </row>
    <row r="25" spans="3:8" ht="15" customHeight="1" x14ac:dyDescent="0.45">
      <c r="C25" s="81">
        <v>100</v>
      </c>
      <c r="D25" s="172"/>
      <c r="E25" s="124" t="s">
        <v>31</v>
      </c>
      <c r="F25" s="143">
        <f t="shared" si="0"/>
        <v>38865</v>
      </c>
      <c r="G25" s="63" t="s">
        <v>305</v>
      </c>
    </row>
    <row r="26" spans="3:8" ht="15" customHeight="1" x14ac:dyDescent="0.45">
      <c r="C26" s="81"/>
      <c r="D26" s="172"/>
      <c r="E26" s="124" t="s">
        <v>306</v>
      </c>
      <c r="F26" s="145">
        <f>100*(F25/F13)</f>
        <v>5.3255702738218726</v>
      </c>
      <c r="G26" s="63" t="s">
        <v>305</v>
      </c>
    </row>
    <row r="27" spans="3:8" ht="15" customHeight="1" x14ac:dyDescent="0.45">
      <c r="C27" s="121">
        <v>13</v>
      </c>
      <c r="D27" s="172"/>
      <c r="E27" s="124" t="s">
        <v>34</v>
      </c>
      <c r="F27" s="143">
        <f>_xlfn.IFNA(HLOOKUP(C27,Base,$G$5+1,FALSE),"")</f>
        <v>509312</v>
      </c>
      <c r="G27" s="63" t="s">
        <v>307</v>
      </c>
    </row>
    <row r="28" spans="3:8" ht="15.75" customHeight="1" x14ac:dyDescent="0.45">
      <c r="C28" s="121"/>
      <c r="D28" s="172"/>
      <c r="E28" s="124" t="s">
        <v>308</v>
      </c>
      <c r="F28" s="145">
        <f>100*(F27/F13)</f>
        <v>69.78970403449803</v>
      </c>
      <c r="G28" s="63" t="s">
        <v>307</v>
      </c>
    </row>
    <row r="29" spans="3:8" ht="15" customHeight="1" x14ac:dyDescent="0.45">
      <c r="C29" s="121">
        <v>102</v>
      </c>
      <c r="D29" s="172"/>
      <c r="E29" s="124" t="s">
        <v>309</v>
      </c>
      <c r="F29" s="145">
        <f>100*(H29/(SUM($H$29:$H$32)))</f>
        <v>8.1417677180196026</v>
      </c>
      <c r="G29" s="63" t="s">
        <v>307</v>
      </c>
      <c r="H29" s="118">
        <f>_xlfn.IFNA(HLOOKUP(C29,Base,$G$5+1,FALSE),"")</f>
        <v>41467</v>
      </c>
    </row>
    <row r="30" spans="3:8" ht="15" customHeight="1" x14ac:dyDescent="0.45">
      <c r="C30" s="121">
        <v>103</v>
      </c>
      <c r="D30" s="172"/>
      <c r="E30" s="124" t="s">
        <v>310</v>
      </c>
      <c r="F30" s="145">
        <f t="shared" ref="F30:F32" si="1">100*(H30/(SUM($H$29:$H$32)))</f>
        <v>33.395835951244031</v>
      </c>
      <c r="G30" s="63" t="s">
        <v>307</v>
      </c>
      <c r="H30" s="118">
        <f>_xlfn.IFNA(HLOOKUP(C30,Base,$G$5+1,FALSE),"")</f>
        <v>170089</v>
      </c>
    </row>
    <row r="31" spans="3:8" ht="15" customHeight="1" x14ac:dyDescent="0.45">
      <c r="C31" s="121">
        <v>104</v>
      </c>
      <c r="D31" s="172"/>
      <c r="E31" s="124" t="s">
        <v>311</v>
      </c>
      <c r="F31" s="145">
        <f t="shared" si="1"/>
        <v>46.934884707212866</v>
      </c>
      <c r="G31" s="63" t="s">
        <v>307</v>
      </c>
      <c r="H31" s="118">
        <f>_xlfn.IFNA(HLOOKUP(C31,Base,$G$5+1,FALSE),"")</f>
        <v>239045</v>
      </c>
    </row>
    <row r="32" spans="3:8" ht="15" customHeight="1" thickBot="1" x14ac:dyDescent="0.5">
      <c r="C32" s="122">
        <v>105</v>
      </c>
      <c r="D32" s="173"/>
      <c r="E32" s="125" t="s">
        <v>312</v>
      </c>
      <c r="F32" s="145">
        <f t="shared" si="1"/>
        <v>11.527511623523498</v>
      </c>
      <c r="G32" s="63" t="s">
        <v>307</v>
      </c>
      <c r="H32" s="118">
        <f>_xlfn.IFNA(HLOOKUP(C32,Base,$G$5+1,FALSE),"")</f>
        <v>58711</v>
      </c>
    </row>
    <row r="33" spans="3:8" x14ac:dyDescent="0.45">
      <c r="C33" s="80">
        <v>15</v>
      </c>
      <c r="D33" s="174" t="s">
        <v>313</v>
      </c>
      <c r="E33" s="126" t="s">
        <v>133</v>
      </c>
      <c r="F33" s="146">
        <f t="shared" ref="F33:F36" si="2">_xlfn.IFNA(HLOOKUP(C33,Base,$G$5+1,FALSE),"")</f>
        <v>1951.5909277294568</v>
      </c>
      <c r="G33" s="127" t="s">
        <v>314</v>
      </c>
      <c r="H33" s="119"/>
    </row>
    <row r="34" spans="3:8" ht="15" customHeight="1" x14ac:dyDescent="0.45">
      <c r="C34" s="81">
        <v>16</v>
      </c>
      <c r="D34" s="172"/>
      <c r="E34" s="123" t="s">
        <v>315</v>
      </c>
      <c r="F34" s="143">
        <f t="shared" si="2"/>
        <v>173.12721749643273</v>
      </c>
      <c r="G34" s="136" t="s">
        <v>314</v>
      </c>
      <c r="H34" s="119"/>
    </row>
    <row r="35" spans="3:8" ht="15" customHeight="1" x14ac:dyDescent="0.45">
      <c r="C35" s="81">
        <v>17</v>
      </c>
      <c r="D35" s="172"/>
      <c r="E35" s="123" t="s">
        <v>316</v>
      </c>
      <c r="F35" s="143">
        <f t="shared" si="2"/>
        <v>268.60144364968767</v>
      </c>
      <c r="G35" s="136" t="s">
        <v>314</v>
      </c>
      <c r="H35" s="119"/>
    </row>
    <row r="36" spans="3:8" ht="15" customHeight="1" x14ac:dyDescent="0.45">
      <c r="C36" s="81">
        <v>18</v>
      </c>
      <c r="D36" s="172"/>
      <c r="E36" s="123" t="s">
        <v>317</v>
      </c>
      <c r="F36" s="143">
        <f t="shared" si="2"/>
        <v>204.12</v>
      </c>
      <c r="G36" s="136" t="s">
        <v>314</v>
      </c>
    </row>
    <row r="37" spans="3:8" ht="15" customHeight="1" x14ac:dyDescent="0.45">
      <c r="C37" s="81">
        <v>19</v>
      </c>
      <c r="D37" s="172"/>
      <c r="E37" s="123" t="s">
        <v>138</v>
      </c>
      <c r="F37" s="145">
        <f t="shared" ref="F37:F42" si="3">100*_xlfn.IFNA(HLOOKUP(C37,Base,$G$5+1,FALSE),"")</f>
        <v>11.344688022675331</v>
      </c>
      <c r="G37" s="63" t="s">
        <v>318</v>
      </c>
    </row>
    <row r="38" spans="3:8" ht="15" customHeight="1" x14ac:dyDescent="0.45">
      <c r="C38" s="81">
        <v>20</v>
      </c>
      <c r="D38" s="172"/>
      <c r="E38" s="123" t="s">
        <v>139</v>
      </c>
      <c r="F38" s="145">
        <f t="shared" si="3"/>
        <v>86.085185705348366</v>
      </c>
      <c r="G38" s="63" t="s">
        <v>318</v>
      </c>
    </row>
    <row r="39" spans="3:8" ht="15" customHeight="1" x14ac:dyDescent="0.45">
      <c r="C39" s="81">
        <v>21</v>
      </c>
      <c r="D39" s="172"/>
      <c r="E39" s="123" t="s">
        <v>140</v>
      </c>
      <c r="F39" s="145">
        <f t="shared" si="3"/>
        <v>2.5701262719763034</v>
      </c>
      <c r="G39" s="63" t="s">
        <v>318</v>
      </c>
    </row>
    <row r="40" spans="3:8" ht="15" customHeight="1" x14ac:dyDescent="0.45">
      <c r="C40" s="81">
        <v>22</v>
      </c>
      <c r="D40" s="172"/>
      <c r="E40" s="123" t="s">
        <v>141</v>
      </c>
      <c r="F40" s="145">
        <f t="shared" si="3"/>
        <v>0</v>
      </c>
      <c r="G40" s="63" t="s">
        <v>318</v>
      </c>
    </row>
    <row r="41" spans="3:8" ht="15" customHeight="1" x14ac:dyDescent="0.45">
      <c r="C41" s="81">
        <v>23</v>
      </c>
      <c r="D41" s="172"/>
      <c r="E41" s="123" t="s">
        <v>142</v>
      </c>
      <c r="F41" s="145">
        <f t="shared" si="3"/>
        <v>0</v>
      </c>
      <c r="G41" s="63" t="s">
        <v>318</v>
      </c>
    </row>
    <row r="42" spans="3:8" ht="15" customHeight="1" x14ac:dyDescent="0.45">
      <c r="C42" s="81">
        <v>24</v>
      </c>
      <c r="D42" s="172"/>
      <c r="E42" s="123" t="s">
        <v>143</v>
      </c>
      <c r="F42" s="145">
        <f t="shared" si="3"/>
        <v>0</v>
      </c>
      <c r="G42" s="63" t="s">
        <v>318</v>
      </c>
    </row>
    <row r="43" spans="3:8" ht="15" customHeight="1" x14ac:dyDescent="0.45">
      <c r="C43" s="81">
        <v>25</v>
      </c>
      <c r="D43" s="172"/>
      <c r="E43" s="123" t="s">
        <v>319</v>
      </c>
      <c r="F43" s="143">
        <f t="shared" ref="F43:F52" si="4">_xlfn.IFNA(HLOOKUP(C43,Base,$G$5+1,FALSE),"")</f>
        <v>157847</v>
      </c>
      <c r="G43" s="63" t="s">
        <v>318</v>
      </c>
    </row>
    <row r="44" spans="3:8" ht="15" customHeight="1" x14ac:dyDescent="0.45">
      <c r="C44" s="81">
        <v>29</v>
      </c>
      <c r="D44" s="172"/>
      <c r="E44" s="123" t="s">
        <v>320</v>
      </c>
      <c r="F44" s="143">
        <f t="shared" si="4"/>
        <v>97</v>
      </c>
      <c r="G44" s="63" t="s">
        <v>314</v>
      </c>
    </row>
    <row r="45" spans="3:8" ht="15" customHeight="1" x14ac:dyDescent="0.45">
      <c r="C45" s="81">
        <v>28</v>
      </c>
      <c r="D45" s="172"/>
      <c r="E45" s="123" t="s">
        <v>321</v>
      </c>
      <c r="F45" s="143">
        <f t="shared" si="4"/>
        <v>142</v>
      </c>
      <c r="G45" s="63" t="s">
        <v>314</v>
      </c>
    </row>
    <row r="46" spans="3:8" ht="15" customHeight="1" x14ac:dyDescent="0.45">
      <c r="C46" s="81">
        <v>27</v>
      </c>
      <c r="D46" s="172"/>
      <c r="E46" s="123" t="s">
        <v>322</v>
      </c>
      <c r="F46" s="143">
        <f t="shared" si="4"/>
        <v>7</v>
      </c>
      <c r="G46" s="63" t="s">
        <v>314</v>
      </c>
    </row>
    <row r="47" spans="3:8" ht="15" customHeight="1" x14ac:dyDescent="0.45">
      <c r="C47" s="81">
        <v>26</v>
      </c>
      <c r="D47" s="172"/>
      <c r="E47" s="123" t="s">
        <v>323</v>
      </c>
      <c r="F47" s="143">
        <f t="shared" si="4"/>
        <v>3</v>
      </c>
      <c r="G47" s="63" t="s">
        <v>314</v>
      </c>
    </row>
    <row r="48" spans="3:8" ht="15" customHeight="1" x14ac:dyDescent="0.45">
      <c r="C48" s="81">
        <v>33</v>
      </c>
      <c r="D48" s="172"/>
      <c r="E48" s="123" t="s">
        <v>324</v>
      </c>
      <c r="F48" s="143">
        <f t="shared" si="4"/>
        <v>5.6602786212054514</v>
      </c>
      <c r="G48" s="63" t="s">
        <v>314</v>
      </c>
    </row>
    <row r="49" spans="3:14" ht="15" customHeight="1" x14ac:dyDescent="0.45">
      <c r="C49" s="81">
        <v>32</v>
      </c>
      <c r="D49" s="172"/>
      <c r="E49" s="123" t="s">
        <v>325</v>
      </c>
      <c r="F49" s="143">
        <f t="shared" si="4"/>
        <v>61.299365876808338</v>
      </c>
      <c r="G49" s="63" t="s">
        <v>314</v>
      </c>
    </row>
    <row r="50" spans="3:14" ht="15" customHeight="1" x14ac:dyDescent="0.45">
      <c r="C50" s="81">
        <v>31</v>
      </c>
      <c r="D50" s="172"/>
      <c r="E50" s="123" t="s">
        <v>326</v>
      </c>
      <c r="F50" s="143">
        <f t="shared" si="4"/>
        <v>15.281490726411262</v>
      </c>
      <c r="G50" s="63" t="s">
        <v>314</v>
      </c>
    </row>
    <row r="51" spans="3:14" ht="15" customHeight="1" x14ac:dyDescent="0.45">
      <c r="C51" s="81">
        <v>30</v>
      </c>
      <c r="D51" s="172"/>
      <c r="E51" s="123" t="s">
        <v>327</v>
      </c>
      <c r="F51" s="143">
        <f t="shared" si="4"/>
        <v>33.490981707067789</v>
      </c>
      <c r="G51" s="63" t="s">
        <v>314</v>
      </c>
    </row>
    <row r="52" spans="3:14" ht="15" customHeight="1" x14ac:dyDescent="0.45">
      <c r="C52" s="81">
        <v>34</v>
      </c>
      <c r="D52" s="172"/>
      <c r="E52" s="123" t="s">
        <v>328</v>
      </c>
      <c r="F52" s="143">
        <f t="shared" si="4"/>
        <v>115.732116931493</v>
      </c>
      <c r="G52" s="63" t="s">
        <v>314</v>
      </c>
    </row>
    <row r="53" spans="3:14" ht="14.65" thickBot="1" x14ac:dyDescent="0.5">
      <c r="C53" s="82"/>
      <c r="D53" s="173"/>
      <c r="E53" s="128" t="s">
        <v>329</v>
      </c>
      <c r="F53" s="147">
        <f>10000*F52/F13</f>
        <v>1.5858472189806667</v>
      </c>
      <c r="G53" s="64" t="s">
        <v>314</v>
      </c>
    </row>
    <row r="54" spans="3:14" x14ac:dyDescent="0.45">
      <c r="C54" s="83">
        <v>35</v>
      </c>
      <c r="D54" s="174" t="s">
        <v>330</v>
      </c>
      <c r="E54" s="126" t="s">
        <v>331</v>
      </c>
      <c r="F54" s="148">
        <f t="shared" ref="F54:F84" si="5">_xlfn.IFNA(HLOOKUP(C54,Base,$G$5+1,FALSE),"")</f>
        <v>29.979906271651668</v>
      </c>
      <c r="G54" s="127" t="s">
        <v>301</v>
      </c>
    </row>
    <row r="55" spans="3:14" ht="15" customHeight="1" x14ac:dyDescent="0.45">
      <c r="C55" s="81">
        <v>36</v>
      </c>
      <c r="D55" s="172"/>
      <c r="E55" s="123" t="s">
        <v>332</v>
      </c>
      <c r="F55" s="145">
        <f t="shared" si="5"/>
        <v>33.541907288227804</v>
      </c>
      <c r="G55" s="63" t="s">
        <v>301</v>
      </c>
    </row>
    <row r="56" spans="3:14" ht="15" customHeight="1" x14ac:dyDescent="0.45">
      <c r="C56" s="81">
        <v>37</v>
      </c>
      <c r="D56" s="172"/>
      <c r="E56" s="123" t="s">
        <v>333</v>
      </c>
      <c r="F56" s="145">
        <f t="shared" si="5"/>
        <v>27.12742324081087</v>
      </c>
      <c r="G56" s="63" t="s">
        <v>301</v>
      </c>
    </row>
    <row r="57" spans="3:14" ht="15" customHeight="1" x14ac:dyDescent="0.45">
      <c r="C57" s="81">
        <v>38</v>
      </c>
      <c r="D57" s="172"/>
      <c r="E57" s="123" t="s">
        <v>334</v>
      </c>
      <c r="F57" s="145">
        <f t="shared" si="5"/>
        <v>7.8584359075443349</v>
      </c>
      <c r="G57" s="63" t="s">
        <v>301</v>
      </c>
    </row>
    <row r="58" spans="3:14" ht="15" customHeight="1" x14ac:dyDescent="0.45">
      <c r="C58" s="81">
        <v>39</v>
      </c>
      <c r="D58" s="172"/>
      <c r="E58" s="123" t="s">
        <v>335</v>
      </c>
      <c r="F58" s="145">
        <f t="shared" si="5"/>
        <v>1.4923272917653863</v>
      </c>
      <c r="G58" s="63" t="s">
        <v>301</v>
      </c>
    </row>
    <row r="59" spans="3:14" s="39" customFormat="1" x14ac:dyDescent="0.45">
      <c r="C59" s="81">
        <v>40</v>
      </c>
      <c r="D59" s="172"/>
      <c r="E59" s="123" t="s">
        <v>336</v>
      </c>
      <c r="F59" s="145">
        <f t="shared" si="5"/>
        <v>53.179440341258399</v>
      </c>
      <c r="G59" s="63" t="s">
        <v>301</v>
      </c>
      <c r="I59"/>
      <c r="J59"/>
      <c r="K59"/>
      <c r="L59"/>
      <c r="M59"/>
      <c r="N59"/>
    </row>
    <row r="60" spans="3:14" s="39" customFormat="1" x14ac:dyDescent="0.45">
      <c r="C60" s="81">
        <v>41</v>
      </c>
      <c r="D60" s="172"/>
      <c r="E60" s="123" t="s">
        <v>337</v>
      </c>
      <c r="F60" s="145">
        <f t="shared" si="5"/>
        <v>19.217982090694001</v>
      </c>
      <c r="G60" s="63" t="s">
        <v>301</v>
      </c>
      <c r="I60"/>
      <c r="J60"/>
      <c r="K60"/>
      <c r="L60"/>
      <c r="M60"/>
      <c r="N60"/>
    </row>
    <row r="61" spans="3:14" s="39" customFormat="1" x14ac:dyDescent="0.45">
      <c r="C61" s="81">
        <v>43</v>
      </c>
      <c r="D61" s="172"/>
      <c r="E61" s="123" t="s">
        <v>338</v>
      </c>
      <c r="F61" s="145" t="str">
        <f>(IF(_xlfn.IFNA(HLOOKUP(C61,Base,$G$5+1,FALSE),"")=0,"",_xlfn.IFNA(HLOOKUP(C61,Base,$G$5+1,FALSE),"")))</f>
        <v/>
      </c>
      <c r="G61" s="63" t="s">
        <v>301</v>
      </c>
      <c r="H61" s="40"/>
      <c r="I61"/>
      <c r="J61"/>
      <c r="K61"/>
      <c r="L61"/>
      <c r="M61"/>
      <c r="N61"/>
    </row>
    <row r="62" spans="3:14" s="39" customFormat="1" x14ac:dyDescent="0.45">
      <c r="C62" s="81">
        <v>45</v>
      </c>
      <c r="D62" s="172"/>
      <c r="E62" s="123" t="s">
        <v>339</v>
      </c>
      <c r="F62" s="145" t="str">
        <f>(IF(_xlfn.IFNA(HLOOKUP(C62,Base,$G$5+1,FALSE),"")=0,"",_xlfn.IFNA(HLOOKUP(C62,Base,$G$5+1,FALSE),"")))</f>
        <v/>
      </c>
      <c r="G62" s="63" t="s">
        <v>301</v>
      </c>
      <c r="H62" s="40"/>
      <c r="I62"/>
      <c r="J62"/>
      <c r="K62"/>
      <c r="L62"/>
      <c r="M62"/>
      <c r="N62"/>
    </row>
    <row r="63" spans="3:14" s="39" customFormat="1" ht="17.25" customHeight="1" x14ac:dyDescent="0.45">
      <c r="C63" s="81">
        <v>47</v>
      </c>
      <c r="D63" s="172"/>
      <c r="E63" s="123" t="s">
        <v>340</v>
      </c>
      <c r="F63" s="149">
        <f t="shared" si="5"/>
        <v>1779027.792429463</v>
      </c>
      <c r="G63" s="63" t="s">
        <v>301</v>
      </c>
      <c r="H63" s="40"/>
      <c r="I63"/>
      <c r="J63"/>
      <c r="K63"/>
      <c r="L63"/>
      <c r="M63"/>
      <c r="N63"/>
    </row>
    <row r="64" spans="3:14" s="39" customFormat="1" ht="15" customHeight="1" x14ac:dyDescent="0.45">
      <c r="C64" s="81">
        <v>48</v>
      </c>
      <c r="D64" s="172"/>
      <c r="E64" s="123" t="s">
        <v>341</v>
      </c>
      <c r="F64" s="149">
        <f t="shared" si="5"/>
        <v>648517.33065115195</v>
      </c>
      <c r="G64" s="63" t="s">
        <v>301</v>
      </c>
      <c r="H64" s="40"/>
      <c r="I64"/>
      <c r="J64"/>
      <c r="K64"/>
      <c r="L64"/>
      <c r="M64"/>
      <c r="N64"/>
    </row>
    <row r="65" spans="3:14" s="39" customFormat="1" x14ac:dyDescent="0.45">
      <c r="C65" s="81">
        <v>50</v>
      </c>
      <c r="D65" s="172"/>
      <c r="E65" s="123" t="s">
        <v>342</v>
      </c>
      <c r="F65" s="150" t="str">
        <f>(IF(_xlfn.IFNA(HLOOKUP(C65,Base,$G$5+1,FALSE),"")=0,"",_xlfn.IFNA(HLOOKUP(C65,Base,$G$5+1,FALSE),"")))</f>
        <v/>
      </c>
      <c r="G65" s="63" t="s">
        <v>301</v>
      </c>
      <c r="H65" s="40"/>
      <c r="I65"/>
      <c r="J65"/>
      <c r="K65"/>
      <c r="L65"/>
      <c r="M65"/>
      <c r="N65"/>
    </row>
    <row r="66" spans="3:14" s="39" customFormat="1" ht="17.25" customHeight="1" x14ac:dyDescent="0.45">
      <c r="C66" s="81">
        <v>52</v>
      </c>
      <c r="D66" s="172"/>
      <c r="E66" s="123" t="s">
        <v>343</v>
      </c>
      <c r="F66" s="150" t="str">
        <f>(IF(_xlfn.IFNA(HLOOKUP(C66,Base,$G$5+1,FALSE),"")=0,"",_xlfn.IFNA(HLOOKUP(C66,Base,$G$5+1,FALSE),"")))</f>
        <v/>
      </c>
      <c r="G66" s="63" t="s">
        <v>301</v>
      </c>
      <c r="H66" s="40"/>
      <c r="I66"/>
      <c r="J66"/>
      <c r="K66"/>
      <c r="L66"/>
      <c r="M66"/>
      <c r="N66"/>
    </row>
    <row r="67" spans="3:14" s="39" customFormat="1" ht="15" customHeight="1" thickBot="1" x14ac:dyDescent="0.5">
      <c r="C67" s="81">
        <v>53</v>
      </c>
      <c r="D67" s="173"/>
      <c r="E67" s="128" t="s">
        <v>173</v>
      </c>
      <c r="F67" s="151">
        <f t="shared" si="5"/>
        <v>16092</v>
      </c>
      <c r="G67" s="64" t="s">
        <v>344</v>
      </c>
      <c r="H67" s="40"/>
      <c r="I67"/>
      <c r="J67"/>
      <c r="K67"/>
      <c r="L67"/>
      <c r="M67"/>
      <c r="N67"/>
    </row>
    <row r="68" spans="3:14" s="39" customFormat="1" ht="16.5" customHeight="1" x14ac:dyDescent="0.45">
      <c r="C68" s="43">
        <v>56</v>
      </c>
      <c r="D68" s="175" t="s">
        <v>345</v>
      </c>
      <c r="E68" s="129" t="s">
        <v>346</v>
      </c>
      <c r="F68" s="152">
        <f t="shared" si="5"/>
        <v>99.96876516257727</v>
      </c>
      <c r="G68" s="130" t="s">
        <v>301</v>
      </c>
      <c r="I68"/>
      <c r="J68"/>
      <c r="K68"/>
      <c r="L68"/>
      <c r="M68"/>
      <c r="N68"/>
    </row>
    <row r="69" spans="3:14" s="39" customFormat="1" ht="15" customHeight="1" x14ac:dyDescent="0.45">
      <c r="C69" s="34">
        <v>57</v>
      </c>
      <c r="D69" s="176"/>
      <c r="E69" s="123" t="s">
        <v>347</v>
      </c>
      <c r="F69" s="145">
        <f t="shared" si="5"/>
        <v>99.177471434230242</v>
      </c>
      <c r="G69" s="63" t="s">
        <v>301</v>
      </c>
      <c r="I69"/>
      <c r="J69"/>
      <c r="K69"/>
      <c r="L69"/>
      <c r="M69"/>
      <c r="N69"/>
    </row>
    <row r="70" spans="3:14" s="39" customFormat="1" ht="15" customHeight="1" x14ac:dyDescent="0.45">
      <c r="C70" s="34">
        <v>58</v>
      </c>
      <c r="D70" s="176"/>
      <c r="E70" s="123" t="s">
        <v>348</v>
      </c>
      <c r="F70" s="145">
        <f t="shared" si="5"/>
        <v>99.883841610120086</v>
      </c>
      <c r="G70" s="63" t="s">
        <v>301</v>
      </c>
      <c r="I70"/>
      <c r="J70"/>
      <c r="K70"/>
      <c r="L70"/>
      <c r="M70"/>
      <c r="N70"/>
    </row>
    <row r="71" spans="3:14" s="39" customFormat="1" ht="15" customHeight="1" x14ac:dyDescent="0.45">
      <c r="C71" s="34">
        <v>99</v>
      </c>
      <c r="D71" s="176"/>
      <c r="E71" s="123" t="s">
        <v>349</v>
      </c>
      <c r="F71" s="145">
        <f t="shared" si="5"/>
        <v>74.914383532714069</v>
      </c>
      <c r="G71" s="63" t="s">
        <v>301</v>
      </c>
      <c r="I71"/>
      <c r="J71"/>
      <c r="K71"/>
      <c r="L71"/>
      <c r="M71"/>
      <c r="N71"/>
    </row>
    <row r="72" spans="3:14" s="39" customFormat="1" ht="15" customHeight="1" x14ac:dyDescent="0.45">
      <c r="C72" s="34">
        <v>106</v>
      </c>
      <c r="D72" s="176"/>
      <c r="E72" s="123" t="s">
        <v>350</v>
      </c>
      <c r="F72" s="145">
        <f t="shared" si="5"/>
        <v>35.4008745627455</v>
      </c>
      <c r="G72" s="63" t="s">
        <v>301</v>
      </c>
      <c r="I72"/>
      <c r="J72"/>
      <c r="K72"/>
      <c r="L72"/>
      <c r="M72"/>
      <c r="N72"/>
    </row>
    <row r="73" spans="3:14" s="39" customFormat="1" ht="15" customHeight="1" x14ac:dyDescent="0.45">
      <c r="C73" s="34">
        <v>107</v>
      </c>
      <c r="D73" s="176"/>
      <c r="E73" s="123" t="s">
        <v>351</v>
      </c>
      <c r="F73" s="145">
        <f t="shared" si="5"/>
        <v>8.6929461867386504</v>
      </c>
      <c r="G73" s="63" t="s">
        <v>301</v>
      </c>
      <c r="I73"/>
      <c r="J73"/>
      <c r="K73"/>
      <c r="L73"/>
      <c r="M73"/>
      <c r="N73"/>
    </row>
    <row r="74" spans="3:14" s="39" customFormat="1" ht="15" customHeight="1" x14ac:dyDescent="0.45">
      <c r="C74" s="34">
        <v>108</v>
      </c>
      <c r="D74" s="176"/>
      <c r="E74" s="123" t="s">
        <v>352</v>
      </c>
      <c r="F74" s="145">
        <f t="shared" si="5"/>
        <v>8.7312934277649692</v>
      </c>
      <c r="G74" s="63" t="s">
        <v>301</v>
      </c>
      <c r="I74"/>
      <c r="J74"/>
      <c r="K74"/>
      <c r="L74"/>
      <c r="M74"/>
      <c r="N74"/>
    </row>
    <row r="75" spans="3:14" s="39" customFormat="1" ht="15" customHeight="1" x14ac:dyDescent="0.45">
      <c r="C75" s="34">
        <v>60</v>
      </c>
      <c r="D75" s="176"/>
      <c r="E75" s="123" t="s">
        <v>353</v>
      </c>
      <c r="F75" s="143">
        <f t="shared" si="5"/>
        <v>27616.115117799982</v>
      </c>
      <c r="G75" s="63" t="s">
        <v>301</v>
      </c>
      <c r="I75"/>
      <c r="J75"/>
      <c r="K75"/>
      <c r="L75"/>
      <c r="M75"/>
      <c r="N75"/>
    </row>
    <row r="76" spans="3:14" s="39" customFormat="1" ht="15" customHeight="1" x14ac:dyDescent="0.45">
      <c r="C76" s="34">
        <v>61</v>
      </c>
      <c r="D76" s="176"/>
      <c r="E76" s="123" t="s">
        <v>354</v>
      </c>
      <c r="F76" s="143">
        <f t="shared" si="5"/>
        <v>1757.2655754000004</v>
      </c>
      <c r="G76" s="63" t="s">
        <v>301</v>
      </c>
      <c r="I76"/>
      <c r="J76"/>
      <c r="K76"/>
      <c r="L76"/>
      <c r="M76"/>
      <c r="N76"/>
    </row>
    <row r="77" spans="3:14" s="39" customFormat="1" ht="15" customHeight="1" x14ac:dyDescent="0.45">
      <c r="C77" s="34">
        <v>62</v>
      </c>
      <c r="D77" s="176"/>
      <c r="E77" s="123" t="s">
        <v>355</v>
      </c>
      <c r="F77" s="143">
        <f t="shared" si="5"/>
        <v>25858.849542399996</v>
      </c>
      <c r="G77" s="63" t="s">
        <v>301</v>
      </c>
      <c r="I77"/>
      <c r="J77"/>
      <c r="K77"/>
      <c r="L77"/>
      <c r="M77"/>
      <c r="N77"/>
    </row>
    <row r="78" spans="3:14" s="39" customFormat="1" ht="15" customHeight="1" x14ac:dyDescent="0.45">
      <c r="C78" s="34">
        <v>95</v>
      </c>
      <c r="D78" s="176"/>
      <c r="E78" s="123" t="s">
        <v>356</v>
      </c>
      <c r="F78" s="145">
        <f t="shared" si="5"/>
        <v>11.817287441184977</v>
      </c>
      <c r="G78" s="63" t="s">
        <v>301</v>
      </c>
      <c r="I78"/>
      <c r="J78"/>
      <c r="K78"/>
      <c r="L78"/>
      <c r="M78"/>
      <c r="N78"/>
    </row>
    <row r="79" spans="3:14" s="39" customFormat="1" ht="15" customHeight="1" x14ac:dyDescent="0.45">
      <c r="C79" s="34">
        <v>96</v>
      </c>
      <c r="D79" s="176"/>
      <c r="E79" s="123" t="s">
        <v>357</v>
      </c>
      <c r="F79" s="145">
        <f t="shared" si="5"/>
        <v>0.75195632428459525</v>
      </c>
      <c r="G79" s="63" t="s">
        <v>301</v>
      </c>
      <c r="I79"/>
      <c r="J79"/>
      <c r="K79"/>
      <c r="L79"/>
      <c r="M79"/>
      <c r="N79"/>
    </row>
    <row r="80" spans="3:14" s="39" customFormat="1" ht="15" customHeight="1" x14ac:dyDescent="0.45">
      <c r="C80" s="34">
        <v>97</v>
      </c>
      <c r="D80" s="176"/>
      <c r="E80" s="123" t="s">
        <v>358</v>
      </c>
      <c r="F80" s="145">
        <f t="shared" si="5"/>
        <v>11.065331116900387</v>
      </c>
      <c r="G80" s="63" t="s">
        <v>301</v>
      </c>
      <c r="I80"/>
      <c r="J80"/>
      <c r="K80"/>
      <c r="L80"/>
      <c r="M80"/>
      <c r="N80"/>
    </row>
    <row r="81" spans="3:14" s="39" customFormat="1" ht="14.65" thickBot="1" x14ac:dyDescent="0.5">
      <c r="C81" s="42">
        <v>94</v>
      </c>
      <c r="D81" s="177"/>
      <c r="E81" s="131" t="s">
        <v>359</v>
      </c>
      <c r="F81" s="153">
        <f t="shared" si="5"/>
        <v>59388.420700300019</v>
      </c>
      <c r="G81" s="132" t="s">
        <v>301</v>
      </c>
      <c r="I81"/>
      <c r="J81"/>
      <c r="K81"/>
      <c r="L81"/>
      <c r="M81"/>
      <c r="N81"/>
    </row>
    <row r="82" spans="3:14" s="39" customFormat="1" ht="13.9" customHeight="1" x14ac:dyDescent="0.45">
      <c r="C82" s="43">
        <v>63</v>
      </c>
      <c r="D82" s="169" t="s">
        <v>360</v>
      </c>
      <c r="E82" s="133" t="s">
        <v>361</v>
      </c>
      <c r="F82" s="154">
        <f t="shared" si="5"/>
        <v>23</v>
      </c>
      <c r="G82" s="127" t="s">
        <v>362</v>
      </c>
      <c r="I82"/>
      <c r="J82"/>
      <c r="K82"/>
      <c r="L82"/>
      <c r="M82"/>
      <c r="N82"/>
    </row>
    <row r="83" spans="3:14" s="39" customFormat="1" ht="15" customHeight="1" x14ac:dyDescent="0.45">
      <c r="C83" s="34">
        <v>64</v>
      </c>
      <c r="D83" s="170"/>
      <c r="E83" s="134" t="s">
        <v>363</v>
      </c>
      <c r="F83" s="155">
        <f t="shared" si="5"/>
        <v>984</v>
      </c>
      <c r="G83" s="63" t="s">
        <v>362</v>
      </c>
      <c r="I83"/>
      <c r="J83"/>
      <c r="K83"/>
      <c r="L83"/>
      <c r="M83"/>
      <c r="N83"/>
    </row>
    <row r="84" spans="3:14" s="39" customFormat="1" ht="15" customHeight="1" x14ac:dyDescent="0.45">
      <c r="C84" s="34">
        <v>65</v>
      </c>
      <c r="D84" s="170"/>
      <c r="E84" s="134" t="s">
        <v>364</v>
      </c>
      <c r="F84" s="155">
        <f t="shared" si="5"/>
        <v>161</v>
      </c>
      <c r="G84" s="63" t="s">
        <v>362</v>
      </c>
      <c r="I84"/>
      <c r="J84"/>
      <c r="K84"/>
      <c r="L84"/>
      <c r="M84"/>
      <c r="N84"/>
    </row>
    <row r="85" spans="3:14" s="39" customFormat="1" ht="15" customHeight="1" x14ac:dyDescent="0.45">
      <c r="C85" s="34">
        <v>66</v>
      </c>
      <c r="D85" s="170"/>
      <c r="E85" s="134" t="s">
        <v>365</v>
      </c>
      <c r="F85" s="155">
        <f>_xlfn.IFNA(HLOOKUP(C85,Base,$G$5+1,FALSE),"")</f>
        <v>1168</v>
      </c>
      <c r="G85" s="63" t="s">
        <v>362</v>
      </c>
      <c r="I85"/>
      <c r="J85"/>
      <c r="K85"/>
      <c r="L85"/>
      <c r="M85"/>
      <c r="N85"/>
    </row>
    <row r="86" spans="3:14" s="39" customFormat="1" ht="15" customHeight="1" x14ac:dyDescent="0.45">
      <c r="C86" s="34">
        <v>67</v>
      </c>
      <c r="D86" s="170"/>
      <c r="E86" s="123" t="s">
        <v>366</v>
      </c>
      <c r="F86" s="143">
        <f t="shared" ref="F86:F117" si="6">_xlfn.IFNA(HLOOKUP(C86,Base,$G$5+1,FALSE),"")</f>
        <v>1</v>
      </c>
      <c r="G86" s="63" t="s">
        <v>314</v>
      </c>
      <c r="I86"/>
      <c r="J86"/>
      <c r="K86"/>
      <c r="L86"/>
      <c r="M86"/>
      <c r="N86"/>
    </row>
    <row r="87" spans="3:14" s="39" customFormat="1" ht="15" customHeight="1" x14ac:dyDescent="0.45">
      <c r="C87" s="34">
        <v>68</v>
      </c>
      <c r="D87" s="170"/>
      <c r="E87" s="123" t="s">
        <v>367</v>
      </c>
      <c r="F87" s="144">
        <f t="shared" si="6"/>
        <v>23.565965770794271</v>
      </c>
      <c r="G87" s="63" t="s">
        <v>314</v>
      </c>
      <c r="I87"/>
      <c r="J87"/>
      <c r="K87"/>
      <c r="L87"/>
      <c r="M87"/>
      <c r="N87"/>
    </row>
    <row r="88" spans="3:14" s="39" customFormat="1" ht="14.25" customHeight="1" x14ac:dyDescent="0.45">
      <c r="C88" s="34">
        <v>69</v>
      </c>
      <c r="D88" s="170"/>
      <c r="E88" s="123" t="s">
        <v>368</v>
      </c>
      <c r="F88" s="143">
        <f t="shared" si="6"/>
        <v>0</v>
      </c>
      <c r="G88" s="63" t="s">
        <v>314</v>
      </c>
      <c r="I88"/>
      <c r="J88"/>
      <c r="K88"/>
      <c r="L88"/>
      <c r="M88"/>
      <c r="N88"/>
    </row>
    <row r="89" spans="3:14" s="39" customFormat="1" ht="14.25" customHeight="1" x14ac:dyDescent="0.45">
      <c r="C89" s="34">
        <v>70</v>
      </c>
      <c r="D89" s="170"/>
      <c r="E89" s="123" t="s">
        <v>369</v>
      </c>
      <c r="F89" s="144">
        <f>_xlfn.IFNA(HLOOKUP(C89,Base,$G$5+1,FALSE),"")*100</f>
        <v>0</v>
      </c>
      <c r="G89" s="63" t="s">
        <v>314</v>
      </c>
      <c r="I89"/>
      <c r="J89"/>
      <c r="K89"/>
      <c r="L89"/>
      <c r="M89"/>
      <c r="N89"/>
    </row>
    <row r="90" spans="3:14" s="39" customFormat="1" ht="15" customHeight="1" x14ac:dyDescent="0.45">
      <c r="C90" s="34">
        <v>71</v>
      </c>
      <c r="D90" s="170"/>
      <c r="E90" s="123" t="s">
        <v>370</v>
      </c>
      <c r="F90" s="143">
        <f t="shared" si="6"/>
        <v>11</v>
      </c>
      <c r="G90" s="63" t="s">
        <v>314</v>
      </c>
      <c r="I90"/>
      <c r="J90"/>
      <c r="K90"/>
      <c r="L90"/>
      <c r="M90"/>
      <c r="N90"/>
    </row>
    <row r="91" spans="3:14" s="39" customFormat="1" ht="16.5" customHeight="1" x14ac:dyDescent="0.45">
      <c r="C91" s="34">
        <v>72</v>
      </c>
      <c r="D91" s="170"/>
      <c r="E91" s="123" t="s">
        <v>371</v>
      </c>
      <c r="F91" s="144">
        <f t="shared" si="6"/>
        <v>584.59740661395017</v>
      </c>
      <c r="G91" s="63" t="s">
        <v>314</v>
      </c>
      <c r="I91"/>
      <c r="J91"/>
      <c r="K91"/>
      <c r="L91"/>
      <c r="M91"/>
      <c r="N91"/>
    </row>
    <row r="92" spans="3:14" s="39" customFormat="1" x14ac:dyDescent="0.45">
      <c r="C92" s="34">
        <v>73</v>
      </c>
      <c r="D92" s="170"/>
      <c r="E92" s="123" t="s">
        <v>372</v>
      </c>
      <c r="F92" s="143">
        <f t="shared" si="6"/>
        <v>12</v>
      </c>
      <c r="G92" s="135" t="s">
        <v>373</v>
      </c>
      <c r="I92"/>
      <c r="J92"/>
      <c r="K92"/>
      <c r="L92"/>
      <c r="M92"/>
      <c r="N92"/>
    </row>
    <row r="93" spans="3:14" s="39" customFormat="1" ht="14.25" customHeight="1" x14ac:dyDescent="0.45">
      <c r="C93" s="34">
        <v>74</v>
      </c>
      <c r="D93" s="170"/>
      <c r="E93" s="123" t="s">
        <v>374</v>
      </c>
      <c r="F93" s="144">
        <f t="shared" si="6"/>
        <v>8.7647993417447552</v>
      </c>
      <c r="G93" s="135" t="s">
        <v>373</v>
      </c>
      <c r="I93"/>
      <c r="J93"/>
      <c r="K93"/>
      <c r="L93"/>
      <c r="M93"/>
      <c r="N93"/>
    </row>
    <row r="94" spans="3:14" s="39" customFormat="1" x14ac:dyDescent="0.45">
      <c r="C94" s="34">
        <v>75</v>
      </c>
      <c r="D94" s="170"/>
      <c r="E94" s="123" t="s">
        <v>95</v>
      </c>
      <c r="F94" s="143">
        <f t="shared" si="6"/>
        <v>24</v>
      </c>
      <c r="G94" s="135" t="s">
        <v>375</v>
      </c>
      <c r="I94"/>
      <c r="J94"/>
      <c r="K94"/>
      <c r="L94"/>
      <c r="M94"/>
      <c r="N94"/>
    </row>
    <row r="95" spans="3:14" s="39" customFormat="1" x14ac:dyDescent="0.45">
      <c r="C95" s="34">
        <v>76</v>
      </c>
      <c r="D95" s="170"/>
      <c r="E95" s="123" t="s">
        <v>376</v>
      </c>
      <c r="F95" s="143">
        <f t="shared" si="6"/>
        <v>149.57170907</v>
      </c>
      <c r="G95" s="135" t="s">
        <v>375</v>
      </c>
      <c r="H95" s="41"/>
      <c r="I95"/>
      <c r="J95"/>
      <c r="K95"/>
      <c r="L95"/>
      <c r="M95"/>
      <c r="N95"/>
    </row>
    <row r="96" spans="3:14" s="39" customFormat="1" x14ac:dyDescent="0.45">
      <c r="C96" s="34">
        <v>77</v>
      </c>
      <c r="D96" s="170"/>
      <c r="E96" s="123" t="s">
        <v>377</v>
      </c>
      <c r="F96" s="144">
        <f>_xlfn.IFNA(HLOOKUP(C96,Base,$G$5+1,FALSE),"")*100</f>
        <v>7.6640912265367263</v>
      </c>
      <c r="G96" s="135" t="s">
        <v>375</v>
      </c>
      <c r="I96"/>
      <c r="J96"/>
      <c r="K96"/>
      <c r="L96"/>
      <c r="M96"/>
      <c r="N96"/>
    </row>
    <row r="97" spans="3:14" s="39" customFormat="1" x14ac:dyDescent="0.45">
      <c r="C97" s="34">
        <v>78</v>
      </c>
      <c r="D97" s="170"/>
      <c r="E97" s="123" t="s">
        <v>98</v>
      </c>
      <c r="F97" s="143">
        <f t="shared" si="6"/>
        <v>3108</v>
      </c>
      <c r="G97" s="135" t="s">
        <v>375</v>
      </c>
      <c r="I97"/>
      <c r="J97"/>
      <c r="K97"/>
      <c r="L97"/>
      <c r="M97"/>
      <c r="N97"/>
    </row>
    <row r="98" spans="3:14" s="39" customFormat="1" ht="31.15" customHeight="1" x14ac:dyDescent="0.45">
      <c r="C98" s="34">
        <v>79</v>
      </c>
      <c r="D98" s="170"/>
      <c r="E98" s="123" t="s">
        <v>378</v>
      </c>
      <c r="F98" s="145">
        <f>_xlfn.IFNA(HLOOKUP(C98,Base,$G$5+1,FALSE),"")*100</f>
        <v>2.3016255044988334</v>
      </c>
      <c r="G98" s="135" t="s">
        <v>375</v>
      </c>
      <c r="I98"/>
      <c r="J98"/>
      <c r="K98"/>
      <c r="L98"/>
      <c r="M98"/>
      <c r="N98"/>
    </row>
    <row r="99" spans="3:14" s="39" customFormat="1" ht="14.25" customHeight="1" x14ac:dyDescent="0.45">
      <c r="C99" s="34">
        <v>80</v>
      </c>
      <c r="D99" s="170"/>
      <c r="E99" s="123" t="s">
        <v>379</v>
      </c>
      <c r="F99" s="143">
        <f t="shared" si="6"/>
        <v>1</v>
      </c>
      <c r="G99" s="135" t="s">
        <v>380</v>
      </c>
      <c r="I99"/>
      <c r="J99"/>
      <c r="K99"/>
      <c r="L99"/>
      <c r="M99"/>
      <c r="N99"/>
    </row>
    <row r="100" spans="3:14" s="39" customFormat="1" ht="14.25" customHeight="1" x14ac:dyDescent="0.45">
      <c r="C100" s="34">
        <v>81</v>
      </c>
      <c r="D100" s="170"/>
      <c r="E100" s="123" t="s">
        <v>381</v>
      </c>
      <c r="F100" s="145">
        <f t="shared" si="6"/>
        <v>1144.55133684358</v>
      </c>
      <c r="G100" s="135" t="s">
        <v>380</v>
      </c>
      <c r="I100"/>
      <c r="J100"/>
      <c r="K100"/>
      <c r="L100"/>
      <c r="M100"/>
      <c r="N100"/>
    </row>
    <row r="101" spans="3:14" s="39" customFormat="1" ht="14.25" customHeight="1" x14ac:dyDescent="0.45">
      <c r="C101" s="34">
        <v>82</v>
      </c>
      <c r="D101" s="170"/>
      <c r="E101" s="123" t="s">
        <v>382</v>
      </c>
      <c r="F101" s="145">
        <f>_xlfn.IFNA(HLOOKUP(C101,Base,$G$5+1,FALSE),"")*100</f>
        <v>45.524931486790194</v>
      </c>
      <c r="G101" s="135" t="s">
        <v>380</v>
      </c>
      <c r="I101"/>
      <c r="J101"/>
      <c r="K101"/>
      <c r="L101"/>
      <c r="M101"/>
      <c r="N101"/>
    </row>
    <row r="102" spans="3:14" s="39" customFormat="1" ht="14.25" customHeight="1" x14ac:dyDescent="0.45">
      <c r="C102" s="34">
        <v>83</v>
      </c>
      <c r="D102" s="170"/>
      <c r="E102" s="123" t="s">
        <v>383</v>
      </c>
      <c r="F102" s="143">
        <f t="shared" si="6"/>
        <v>1</v>
      </c>
      <c r="G102" s="135" t="s">
        <v>380</v>
      </c>
      <c r="I102"/>
      <c r="J102"/>
      <c r="K102"/>
      <c r="L102"/>
      <c r="M102"/>
      <c r="N102"/>
    </row>
    <row r="103" spans="3:14" s="39" customFormat="1" ht="14.25" customHeight="1" x14ac:dyDescent="0.45">
      <c r="C103" s="34">
        <v>84</v>
      </c>
      <c r="D103" s="170"/>
      <c r="E103" s="123" t="s">
        <v>384</v>
      </c>
      <c r="F103" s="145">
        <f t="shared" si="6"/>
        <v>99.099298919999995</v>
      </c>
      <c r="G103" s="135" t="s">
        <v>380</v>
      </c>
      <c r="I103"/>
      <c r="J103"/>
      <c r="K103"/>
      <c r="L103"/>
      <c r="M103"/>
      <c r="N103"/>
    </row>
    <row r="104" spans="3:14" s="39" customFormat="1" ht="15" customHeight="1" x14ac:dyDescent="0.45">
      <c r="C104" s="34">
        <v>86</v>
      </c>
      <c r="D104" s="170"/>
      <c r="E104" s="123" t="s">
        <v>385</v>
      </c>
      <c r="F104" s="143">
        <f t="shared" si="6"/>
        <v>0</v>
      </c>
      <c r="G104" s="63" t="s">
        <v>386</v>
      </c>
      <c r="I104"/>
      <c r="J104"/>
      <c r="K104"/>
      <c r="L104"/>
      <c r="M104"/>
      <c r="N104"/>
    </row>
    <row r="105" spans="3:14" s="39" customFormat="1" ht="15" customHeight="1" x14ac:dyDescent="0.45">
      <c r="C105" s="34">
        <v>87</v>
      </c>
      <c r="D105" s="170"/>
      <c r="E105" s="123" t="s">
        <v>387</v>
      </c>
      <c r="F105" s="143">
        <f t="shared" si="6"/>
        <v>216</v>
      </c>
      <c r="G105" s="63" t="s">
        <v>386</v>
      </c>
      <c r="I105"/>
      <c r="J105"/>
      <c r="K105"/>
      <c r="L105"/>
      <c r="M105"/>
      <c r="N105"/>
    </row>
    <row r="106" spans="3:14" s="39" customFormat="1" ht="16.5" customHeight="1" x14ac:dyDescent="0.45">
      <c r="C106" s="34">
        <v>88</v>
      </c>
      <c r="D106" s="170"/>
      <c r="E106" s="123" t="s">
        <v>388</v>
      </c>
      <c r="F106" s="143">
        <f t="shared" si="6"/>
        <v>296</v>
      </c>
      <c r="G106" s="63" t="s">
        <v>314</v>
      </c>
      <c r="I106"/>
      <c r="J106"/>
      <c r="K106"/>
      <c r="L106"/>
      <c r="M106"/>
      <c r="N106"/>
    </row>
    <row r="107" spans="3:14" s="39" customFormat="1" ht="15" customHeight="1" x14ac:dyDescent="0.45">
      <c r="C107" s="34">
        <v>89</v>
      </c>
      <c r="D107" s="170"/>
      <c r="E107" s="123" t="s">
        <v>389</v>
      </c>
      <c r="F107" s="143">
        <f t="shared" si="6"/>
        <v>4</v>
      </c>
      <c r="G107" s="63" t="s">
        <v>314</v>
      </c>
      <c r="I107"/>
      <c r="J107"/>
      <c r="K107"/>
      <c r="L107"/>
      <c r="M107"/>
      <c r="N107"/>
    </row>
    <row r="108" spans="3:14" s="39" customFormat="1" ht="15" customHeight="1" x14ac:dyDescent="0.45">
      <c r="C108" s="34">
        <v>91</v>
      </c>
      <c r="D108" s="170"/>
      <c r="E108" s="123" t="s">
        <v>390</v>
      </c>
      <c r="F108" s="143">
        <f t="shared" si="6"/>
        <v>803.94694683943123</v>
      </c>
      <c r="G108" s="63" t="s">
        <v>314</v>
      </c>
      <c r="I108"/>
      <c r="J108"/>
      <c r="K108"/>
      <c r="L108"/>
      <c r="M108"/>
      <c r="N108"/>
    </row>
    <row r="109" spans="3:14" s="39" customFormat="1" ht="15" customHeight="1" x14ac:dyDescent="0.45">
      <c r="C109" s="34">
        <v>92</v>
      </c>
      <c r="D109" s="170"/>
      <c r="E109" s="123" t="s">
        <v>391</v>
      </c>
      <c r="F109" s="143">
        <f t="shared" si="6"/>
        <v>8.1624021447047017</v>
      </c>
      <c r="G109" s="63" t="s">
        <v>314</v>
      </c>
      <c r="I109"/>
      <c r="J109"/>
      <c r="K109"/>
      <c r="L109"/>
      <c r="M109"/>
      <c r="N109"/>
    </row>
    <row r="110" spans="3:14" s="39" customFormat="1" ht="33" customHeight="1" x14ac:dyDescent="0.45">
      <c r="C110" s="34">
        <v>93</v>
      </c>
      <c r="D110" s="170"/>
      <c r="E110" s="123" t="s">
        <v>392</v>
      </c>
      <c r="F110" s="145">
        <f>_xlfn.IFNA(HLOOKUP(C110,Base,$G$5+1,FALSE),"")*100</f>
        <v>41.194439644929524</v>
      </c>
      <c r="G110" s="63" t="s">
        <v>314</v>
      </c>
      <c r="I110"/>
      <c r="J110"/>
      <c r="K110"/>
      <c r="L110"/>
      <c r="M110"/>
      <c r="N110"/>
    </row>
    <row r="111" spans="3:14" s="39" customFormat="1" ht="20.25" customHeight="1" x14ac:dyDescent="0.45">
      <c r="C111" s="34"/>
      <c r="D111" s="170"/>
      <c r="E111" s="123" t="s">
        <v>393</v>
      </c>
      <c r="F111" s="145"/>
      <c r="G111" s="63"/>
      <c r="I111"/>
      <c r="J111"/>
      <c r="K111"/>
      <c r="L111"/>
      <c r="M111"/>
      <c r="N111"/>
    </row>
    <row r="112" spans="3:14" s="39" customFormat="1" ht="14.25" customHeight="1" x14ac:dyDescent="0.45">
      <c r="C112" s="34">
        <v>109</v>
      </c>
      <c r="D112" s="170"/>
      <c r="E112" s="123" t="s">
        <v>224</v>
      </c>
      <c r="F112" s="143">
        <f t="shared" si="6"/>
        <v>756</v>
      </c>
      <c r="G112" s="63" t="s">
        <v>394</v>
      </c>
      <c r="I112"/>
      <c r="J112"/>
      <c r="K112"/>
      <c r="L112"/>
      <c r="M112"/>
      <c r="N112"/>
    </row>
    <row r="113" spans="3:14" s="39" customFormat="1" ht="14.25" customHeight="1" x14ac:dyDescent="0.45">
      <c r="C113" s="34">
        <v>110</v>
      </c>
      <c r="D113" s="170"/>
      <c r="E113" s="123" t="s">
        <v>225</v>
      </c>
      <c r="F113" s="143">
        <f t="shared" si="6"/>
        <v>791</v>
      </c>
      <c r="G113" s="63" t="s">
        <v>394</v>
      </c>
      <c r="I113"/>
      <c r="J113"/>
      <c r="K113"/>
      <c r="L113"/>
      <c r="M113"/>
      <c r="N113"/>
    </row>
    <row r="114" spans="3:14" s="39" customFormat="1" ht="14.25" customHeight="1" x14ac:dyDescent="0.45">
      <c r="C114" s="34">
        <v>111</v>
      </c>
      <c r="D114" s="170"/>
      <c r="E114" s="123" t="s">
        <v>226</v>
      </c>
      <c r="F114" s="143">
        <f t="shared" si="6"/>
        <v>919</v>
      </c>
      <c r="G114" s="63" t="s">
        <v>394</v>
      </c>
      <c r="I114"/>
      <c r="J114"/>
      <c r="K114"/>
      <c r="L114"/>
      <c r="M114"/>
      <c r="N114"/>
    </row>
    <row r="115" spans="3:14" s="39" customFormat="1" ht="14.25" customHeight="1" x14ac:dyDescent="0.45">
      <c r="C115" s="34">
        <v>112</v>
      </c>
      <c r="D115" s="170"/>
      <c r="E115" s="123" t="s">
        <v>227</v>
      </c>
      <c r="F115" s="143">
        <f t="shared" si="6"/>
        <v>0</v>
      </c>
      <c r="G115" s="63" t="s">
        <v>395</v>
      </c>
      <c r="I115"/>
      <c r="J115"/>
      <c r="K115"/>
      <c r="L115"/>
      <c r="M115"/>
      <c r="N115"/>
    </row>
    <row r="116" spans="3:14" s="39" customFormat="1" ht="14.25" customHeight="1" x14ac:dyDescent="0.45">
      <c r="C116" s="34">
        <v>113</v>
      </c>
      <c r="D116" s="170"/>
      <c r="E116" s="123" t="s">
        <v>228</v>
      </c>
      <c r="F116" s="143">
        <f t="shared" si="6"/>
        <v>117</v>
      </c>
      <c r="G116" s="63" t="s">
        <v>396</v>
      </c>
      <c r="I116"/>
      <c r="J116"/>
      <c r="K116"/>
      <c r="L116"/>
      <c r="M116"/>
      <c r="N116"/>
    </row>
    <row r="117" spans="3:14" s="39" customFormat="1" ht="14.25" customHeight="1" x14ac:dyDescent="0.45">
      <c r="C117" s="34">
        <v>114</v>
      </c>
      <c r="D117" s="170"/>
      <c r="E117" s="123" t="s">
        <v>229</v>
      </c>
      <c r="F117" s="143">
        <f t="shared" si="6"/>
        <v>0</v>
      </c>
      <c r="G117" s="63" t="s">
        <v>397</v>
      </c>
      <c r="I117"/>
      <c r="J117"/>
      <c r="K117"/>
      <c r="L117"/>
      <c r="M117"/>
      <c r="N117"/>
    </row>
    <row r="118" spans="3:14" s="39" customFormat="1" ht="14.25" customHeight="1" x14ac:dyDescent="0.45">
      <c r="C118" s="34"/>
      <c r="D118" s="170"/>
      <c r="E118" s="123" t="s">
        <v>398</v>
      </c>
      <c r="F118" s="143"/>
      <c r="G118" s="63"/>
      <c r="I118"/>
      <c r="J118"/>
      <c r="K118"/>
      <c r="L118"/>
      <c r="M118"/>
      <c r="N118"/>
    </row>
    <row r="119" spans="3:14" s="39" customFormat="1" ht="14.25" customHeight="1" x14ac:dyDescent="0.45">
      <c r="C119" s="34">
        <v>116</v>
      </c>
      <c r="D119" s="170"/>
      <c r="E119" s="123" t="s">
        <v>399</v>
      </c>
      <c r="F119" s="143">
        <f t="shared" ref="F119:F125" si="7">_xlfn.IFNA(HLOOKUP(C119,Base,$G$5+1,FALSE),"")</f>
        <v>0</v>
      </c>
      <c r="G119" s="63" t="s">
        <v>400</v>
      </c>
      <c r="I119"/>
      <c r="J119"/>
      <c r="K119"/>
      <c r="L119"/>
      <c r="M119"/>
      <c r="N119"/>
    </row>
    <row r="120" spans="3:14" ht="14.25" customHeight="1" x14ac:dyDescent="0.45">
      <c r="C120" s="34">
        <v>117</v>
      </c>
      <c r="D120" s="170"/>
      <c r="E120" s="123" t="s">
        <v>401</v>
      </c>
      <c r="F120" s="143">
        <f t="shared" si="7"/>
        <v>0</v>
      </c>
      <c r="G120" s="63" t="s">
        <v>400</v>
      </c>
    </row>
    <row r="121" spans="3:14" ht="14.25" customHeight="1" x14ac:dyDescent="0.45">
      <c r="C121" s="34"/>
      <c r="D121" s="170"/>
      <c r="E121" s="123" t="s">
        <v>402</v>
      </c>
      <c r="F121" s="143"/>
      <c r="G121" s="63"/>
    </row>
    <row r="122" spans="3:14" ht="14.25" customHeight="1" x14ac:dyDescent="0.45">
      <c r="C122" s="34">
        <v>118</v>
      </c>
      <c r="D122" s="170"/>
      <c r="E122" s="123" t="s">
        <v>403</v>
      </c>
      <c r="F122" s="143">
        <f t="shared" si="7"/>
        <v>57</v>
      </c>
      <c r="G122" s="63" t="s">
        <v>404</v>
      </c>
    </row>
    <row r="123" spans="3:14" ht="14.25" customHeight="1" x14ac:dyDescent="0.45">
      <c r="C123" s="34">
        <v>119</v>
      </c>
      <c r="D123" s="170"/>
      <c r="E123" s="123" t="s">
        <v>405</v>
      </c>
      <c r="F123" s="143">
        <f t="shared" si="7"/>
        <v>21312</v>
      </c>
      <c r="G123" s="63" t="s">
        <v>404</v>
      </c>
    </row>
    <row r="124" spans="3:14" ht="14.25" customHeight="1" x14ac:dyDescent="0.45">
      <c r="C124" s="34">
        <v>120</v>
      </c>
      <c r="D124" s="170"/>
      <c r="E124" s="123" t="s">
        <v>406</v>
      </c>
      <c r="F124" s="143">
        <f t="shared" si="7"/>
        <v>30403</v>
      </c>
      <c r="G124" s="63" t="s">
        <v>404</v>
      </c>
    </row>
    <row r="125" spans="3:14" ht="14.25" customHeight="1" thickBot="1" x14ac:dyDescent="0.5">
      <c r="C125" s="79">
        <v>121</v>
      </c>
      <c r="D125" s="171"/>
      <c r="E125" s="128" t="s">
        <v>407</v>
      </c>
      <c r="F125" s="151">
        <f t="shared" si="7"/>
        <v>733</v>
      </c>
      <c r="G125" s="64" t="s">
        <v>404</v>
      </c>
    </row>
  </sheetData>
  <mergeCells count="6">
    <mergeCell ref="C1:G1"/>
    <mergeCell ref="D82:D125"/>
    <mergeCell ref="D13:D32"/>
    <mergeCell ref="D33:D53"/>
    <mergeCell ref="D54:D67"/>
    <mergeCell ref="D68:D81"/>
  </mergeCells>
  <pageMargins left="0.25" right="0.25" top="0.75" bottom="0.75" header="0.3" footer="0.3"/>
  <pageSetup fitToWidth="2" orientation="portrait" r:id="rId1"/>
  <ignoredErrors>
    <ignoredError sqref="F53 F101 F96:F98 F89 F110"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Valor no valido" promptTitle="Código localidad" prompt="Seleccione el código de su localidad" xr:uid="{00000000-0002-0000-0700-000000000000}">
          <x14:formula1>
            <xm:f>dominio_localidad!$A$2:$A$20</xm:f>
          </x14:formula1>
          <xm:sqref>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Ficha Indicadores</vt:lpstr>
      <vt:lpstr>dominio_descripcion</vt:lpstr>
      <vt:lpstr>Localidades Urbanas</vt:lpstr>
      <vt:lpstr>dominio_categoria</vt:lpstr>
      <vt:lpstr>dominio_indicador</vt:lpstr>
      <vt:lpstr>dominio_localidad</vt:lpstr>
      <vt:lpstr>Base</vt:lpstr>
      <vt:lpstr>Ficha</vt:lpstr>
      <vt:lpstr>Base</vt:lpstr>
      <vt:lpstr>Indices</vt:lpstr>
      <vt:lpstr>Localidades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Eduardo Quinones Ladino</dc:creator>
  <cp:keywords/>
  <dc:description/>
  <cp:lastModifiedBy>Cristian Andres Torres Casallas</cp:lastModifiedBy>
  <cp:revision/>
  <dcterms:created xsi:type="dcterms:W3CDTF">2017-03-14T14:22:49Z</dcterms:created>
  <dcterms:modified xsi:type="dcterms:W3CDTF">2023-09-28T21:26:26Z</dcterms:modified>
  <cp:category/>
  <cp:contentStatus/>
</cp:coreProperties>
</file>